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90" windowWidth="15780" windowHeight="4950" tabRatio="882"/>
  </bookViews>
  <sheets>
    <sheet name="Blank" sheetId="38" r:id="rId1"/>
    <sheet name="VLOOKUP" sheetId="1" r:id="rId2"/>
    <sheet name="Filtering" sheetId="2" r:id="rId3"/>
    <sheet name="Calc_filtered data" sheetId="4" r:id="rId4"/>
    <sheet name="PT 1 Data" sheetId="6" r:id="rId5"/>
    <sheet name="PT 2 Data" sheetId="7" r:id="rId6"/>
    <sheet name="PT 3 Data" sheetId="19" r:id="rId7"/>
    <sheet name="vlookup2" sheetId="5" r:id="rId8"/>
    <sheet name="IF" sheetId="70" r:id="rId9"/>
    <sheet name="COUNT vs COUNTIFS" sheetId="71" r:id="rId10"/>
  </sheets>
  <definedNames>
    <definedName name="_xlnm._FilterDatabase" localSheetId="3" hidden="1">'Calc_filtered data'!$A$1:$E$18</definedName>
  </definedNames>
  <calcPr calcId="145621"/>
</workbook>
</file>

<file path=xl/calcChain.xml><?xml version="1.0" encoding="utf-8"?>
<calcChain xmlns="http://schemas.openxmlformats.org/spreadsheetml/2006/main">
  <c r="E8" i="71" l="1"/>
  <c r="E6" i="71"/>
  <c r="E4" i="71"/>
  <c r="E3" i="70"/>
  <c r="E4" i="70"/>
  <c r="F4" i="70"/>
  <c r="G4" i="70"/>
  <c r="H4" i="70"/>
  <c r="E5" i="70"/>
  <c r="F5" i="70"/>
  <c r="G5" i="70"/>
  <c r="H5" i="70"/>
  <c r="E6" i="70"/>
  <c r="F6" i="70"/>
  <c r="G6" i="70"/>
  <c r="H6" i="70"/>
  <c r="E7" i="70"/>
  <c r="F7" i="70"/>
  <c r="G7" i="70"/>
  <c r="H7" i="70"/>
  <c r="E8" i="70"/>
  <c r="F8" i="70"/>
  <c r="G8" i="70"/>
  <c r="H8" i="70"/>
  <c r="E9" i="70"/>
  <c r="F9" i="70"/>
  <c r="G9" i="70"/>
  <c r="H9" i="70"/>
  <c r="E10" i="70"/>
  <c r="F10" i="70"/>
  <c r="G10" i="70"/>
  <c r="H10" i="70"/>
  <c r="F3" i="70"/>
  <c r="G3" i="70"/>
  <c r="H3" i="70"/>
  <c r="E22" i="4" l="1"/>
  <c r="E20" i="4"/>
  <c r="E20" i="2" l="1"/>
</calcChain>
</file>

<file path=xl/sharedStrings.xml><?xml version="1.0" encoding="utf-8"?>
<sst xmlns="http://schemas.openxmlformats.org/spreadsheetml/2006/main" count="1236" uniqueCount="342">
  <si>
    <t>Resc</t>
  </si>
  <si>
    <t>Prgm</t>
  </si>
  <si>
    <t>Obj</t>
  </si>
  <si>
    <t>Goal</t>
  </si>
  <si>
    <t>Func</t>
  </si>
  <si>
    <t>Mgr</t>
  </si>
  <si>
    <t>Check#</t>
  </si>
  <si>
    <t>Vendor Name</t>
  </si>
  <si>
    <t>JE#</t>
  </si>
  <si>
    <t>Transaction Description</t>
  </si>
  <si>
    <t>Effective</t>
  </si>
  <si>
    <t>Actual</t>
  </si>
  <si>
    <t>0000</t>
  </si>
  <si>
    <t>5200</t>
  </si>
  <si>
    <t>5211</t>
  </si>
  <si>
    <t>7700</t>
  </si>
  <si>
    <t>520</t>
  </si>
  <si>
    <t>ROBERT K. GOOD</t>
  </si>
  <si>
    <t>EX12-05441</t>
  </si>
  <si>
    <t>JUL11 MLGE BG-JA</t>
  </si>
  <si>
    <t>ZACHARY D. BAKER</t>
  </si>
  <si>
    <t>EX12-08818</t>
  </si>
  <si>
    <t>AUG11 MLGE ZB-JA</t>
  </si>
  <si>
    <t>EX12-08791</t>
  </si>
  <si>
    <t>AUG11 MLGE BG-JA</t>
  </si>
  <si>
    <t>SHANNON I. HETZEL</t>
  </si>
  <si>
    <t>EX12-08782</t>
  </si>
  <si>
    <t>AUG11 MLGE SH-JA</t>
  </si>
  <si>
    <t>KENDELL L. KILBORN</t>
  </si>
  <si>
    <t>EX12-08780</t>
  </si>
  <si>
    <t>AUG11 MLGE KK-JA</t>
  </si>
  <si>
    <t>JAMES W. ALSPACH</t>
  </si>
  <si>
    <t>EX12-11734</t>
  </si>
  <si>
    <t>SEP11 MLGE JA-DO</t>
  </si>
  <si>
    <t>EX12-11728</t>
  </si>
  <si>
    <t>SEP11 MLGE ZB-JA</t>
  </si>
  <si>
    <t>EX12-11687</t>
  </si>
  <si>
    <t>SEP11 MLGE SH-JA</t>
  </si>
  <si>
    <t>EX12-11680</t>
  </si>
  <si>
    <t>SEP11 MLGE KK-JA</t>
  </si>
  <si>
    <t>EX12-11825</t>
  </si>
  <si>
    <t>SEP11 MLGE BG-JA</t>
  </si>
  <si>
    <t>Name</t>
  </si>
  <si>
    <t>EE Nbr</t>
  </si>
  <si>
    <t>GREGORY BEHRENS</t>
  </si>
  <si>
    <t>If an exact match is not found, a #N/A value is returned to the cell</t>
  </si>
  <si>
    <t>Employee Number</t>
  </si>
  <si>
    <t>English Translation</t>
  </si>
  <si>
    <t xml:space="preserve">     Use the value found in this cell,</t>
  </si>
  <si>
    <t xml:space="preserve">     Look in the first column of this range until you         find it exactly or something greater.</t>
  </si>
  <si>
    <t xml:space="preserve">     Using the row that matches exactly or but not greater, move to the right # columns, and bring</t>
  </si>
  <si>
    <t xml:space="preserve">              back the exact match nothing.</t>
  </si>
  <si>
    <t xml:space="preserve">TRUE      </t>
  </si>
  <si>
    <t xml:space="preserve">Looks for an approximate value within the column, but not larger, and uses that </t>
  </si>
  <si>
    <t xml:space="preserve">FALSE      </t>
  </si>
  <si>
    <t>Looks for an exact match and uses that row to access the desired information.</t>
  </si>
  <si>
    <t>=VLOOKUP(H4,$A$16:$B$21,2,FALSE)</t>
  </si>
  <si>
    <t>EX12-14155</t>
  </si>
  <si>
    <t>OCT11 MLGE GB-JA</t>
  </si>
  <si>
    <t>EX12-17896</t>
  </si>
  <si>
    <t>NOV11 MLGE GB-JA</t>
  </si>
  <si>
    <t>EX12-20000</t>
  </si>
  <si>
    <t>DEC11 MLGE KK-JA</t>
  </si>
  <si>
    <t>EX12-14134</t>
  </si>
  <si>
    <t>OCT11 MLGE RG-JA</t>
  </si>
  <si>
    <t>EX12-20010</t>
  </si>
  <si>
    <t>DEC11 MLGE RG-JA</t>
  </si>
  <si>
    <t>EX12-17900</t>
  </si>
  <si>
    <t>NOV11 MLGE ZB-DO</t>
  </si>
  <si>
    <t>EX12-20033</t>
  </si>
  <si>
    <t>DEC11 MLGE ZA-JA</t>
  </si>
  <si>
    <t>Total</t>
  </si>
  <si>
    <t>Grand Total</t>
  </si>
  <si>
    <t>=SUM(E2:E19)</t>
  </si>
  <si>
    <t>Total on Filtered Data</t>
  </si>
  <si>
    <t>=SUBTOTAL(9,E2:F19)</t>
  </si>
  <si>
    <t>ID</t>
  </si>
  <si>
    <t>First Name</t>
  </si>
  <si>
    <t>Last Name</t>
  </si>
  <si>
    <t>Address</t>
  </si>
  <si>
    <t>City</t>
  </si>
  <si>
    <t>State</t>
  </si>
  <si>
    <t>Zip</t>
  </si>
  <si>
    <t>Dept</t>
  </si>
  <si>
    <t>Site</t>
  </si>
  <si>
    <t>George</t>
  </si>
  <si>
    <t>Washington</t>
  </si>
  <si>
    <t>32490 Highway 299E</t>
  </si>
  <si>
    <t>Alternative Ed</t>
  </si>
  <si>
    <t>1644 Magnolia</t>
  </si>
  <si>
    <t>John</t>
  </si>
  <si>
    <t>Adams</t>
  </si>
  <si>
    <t>3662 Fairoaks Court</t>
  </si>
  <si>
    <t>Business Services</t>
  </si>
  <si>
    <t>43 Hilltop</t>
  </si>
  <si>
    <t>Thomas</t>
  </si>
  <si>
    <t>Jefferson</t>
  </si>
  <si>
    <t>22086 Wesley Drive</t>
  </si>
  <si>
    <t>ECS</t>
  </si>
  <si>
    <t>Alta Mesa</t>
  </si>
  <si>
    <t>James</t>
  </si>
  <si>
    <t>Madison</t>
  </si>
  <si>
    <t>17757 Flowers Lane</t>
  </si>
  <si>
    <t>Food Services</t>
  </si>
  <si>
    <t>Oasis</t>
  </si>
  <si>
    <t>Monroe</t>
  </si>
  <si>
    <t>1125 Gold Street</t>
  </si>
  <si>
    <t>Graphics</t>
  </si>
  <si>
    <t>Excel</t>
  </si>
  <si>
    <t>751 Hilltop Drive #74</t>
  </si>
  <si>
    <t>Human Resources</t>
  </si>
  <si>
    <t>1544 Magnolia</t>
  </si>
  <si>
    <t>Andrew</t>
  </si>
  <si>
    <t>Jackson</t>
  </si>
  <si>
    <t>422 Shell Drive</t>
  </si>
  <si>
    <t>Info Technology</t>
  </si>
  <si>
    <t>Transportation</t>
  </si>
  <si>
    <t>Martin</t>
  </si>
  <si>
    <t>Van Buren</t>
  </si>
  <si>
    <t>7788 Justice Mine Road</t>
  </si>
  <si>
    <t>Inst Services</t>
  </si>
  <si>
    <t>William</t>
  </si>
  <si>
    <t>Harrison</t>
  </si>
  <si>
    <t>17280 North Fork</t>
  </si>
  <si>
    <t>Maint/OPER</t>
  </si>
  <si>
    <t>Tyler</t>
  </si>
  <si>
    <t>1973 Sycamore Drive</t>
  </si>
  <si>
    <t>Project SHARE</t>
  </si>
  <si>
    <t>Polk</t>
  </si>
  <si>
    <t>1931 Herbscenta Lane</t>
  </si>
  <si>
    <t>SELPA</t>
  </si>
  <si>
    <t>Zachary</t>
  </si>
  <si>
    <t>Taylor</t>
  </si>
  <si>
    <t>7749 Music Road</t>
  </si>
  <si>
    <t>Special ED</t>
  </si>
  <si>
    <t>Millard</t>
  </si>
  <si>
    <t>Fillmore</t>
  </si>
  <si>
    <t>13357 Kokanee Drive</t>
  </si>
  <si>
    <t>Superintendent</t>
  </si>
  <si>
    <t>Franklin</t>
  </si>
  <si>
    <t>Pierce</t>
  </si>
  <si>
    <t>P.O. Box 71234</t>
  </si>
  <si>
    <t>Buchanan</t>
  </si>
  <si>
    <t>17290 Flowers Lane</t>
  </si>
  <si>
    <t>WES Camp</t>
  </si>
  <si>
    <t>Abraham</t>
  </si>
  <si>
    <t>Lincoln</t>
  </si>
  <si>
    <t>225 Ridgetop Drive #115</t>
  </si>
  <si>
    <t>Johnson</t>
  </si>
  <si>
    <t>P.O. Box 492124</t>
  </si>
  <si>
    <t>Ulysses</t>
  </si>
  <si>
    <t>Grant</t>
  </si>
  <si>
    <t>19815 Cottonwood Dr</t>
  </si>
  <si>
    <t>Rutherford</t>
  </si>
  <si>
    <t>Hayes</t>
  </si>
  <si>
    <t>7388 Smith Creek Road</t>
  </si>
  <si>
    <t>Garfield</t>
  </si>
  <si>
    <t>P O Box 155</t>
  </si>
  <si>
    <t>Chester</t>
  </si>
  <si>
    <t>Arthur</t>
  </si>
  <si>
    <t>1625 Spanish Bay Drive</t>
  </si>
  <si>
    <t>Grover</t>
  </si>
  <si>
    <t>Cleveland</t>
  </si>
  <si>
    <t>20636 Mayfair Ct.</t>
  </si>
  <si>
    <t>Benjamin</t>
  </si>
  <si>
    <t>2685 Belladona Street</t>
  </si>
  <si>
    <t>410 Ridgecrest Trail #128</t>
  </si>
  <si>
    <t>McKinley</t>
  </si>
  <si>
    <t>P. O. Box 1078</t>
  </si>
  <si>
    <t>Theodore</t>
  </si>
  <si>
    <t>Roosevelt</t>
  </si>
  <si>
    <t>2055 Carpenter Lane</t>
  </si>
  <si>
    <t>Taft</t>
  </si>
  <si>
    <t>P.O. Box 991664</t>
  </si>
  <si>
    <t>Woodrow</t>
  </si>
  <si>
    <t>Wilson</t>
  </si>
  <si>
    <t>8277 Placer Road</t>
  </si>
  <si>
    <t>Warren</t>
  </si>
  <si>
    <t>Harding</t>
  </si>
  <si>
    <t>7686 Bass Pond Road</t>
  </si>
  <si>
    <t>Calvin</t>
  </si>
  <si>
    <t>Coolidge</t>
  </si>
  <si>
    <t>2200 Eureka Way</t>
  </si>
  <si>
    <t>Herbert</t>
  </si>
  <si>
    <t>Hoover</t>
  </si>
  <si>
    <t>2905 East Way</t>
  </si>
  <si>
    <t>10780 Starwood Dr.</t>
  </si>
  <si>
    <t>Harry</t>
  </si>
  <si>
    <t>Truman</t>
  </si>
  <si>
    <t>5950 Mountain View Dr.</t>
  </si>
  <si>
    <t>Dwight</t>
  </si>
  <si>
    <t>Eisenhower</t>
  </si>
  <si>
    <t>11551 Fox Estates Ct</t>
  </si>
  <si>
    <t>Kennedy</t>
  </si>
  <si>
    <t>10698 Northgate Drive</t>
  </si>
  <si>
    <t>Lyndon</t>
  </si>
  <si>
    <t>105 Hilltop Drive Apt. 38</t>
  </si>
  <si>
    <t>Richard</t>
  </si>
  <si>
    <t>Nixon</t>
  </si>
  <si>
    <t>19974 First St.</t>
  </si>
  <si>
    <t>Gerald</t>
  </si>
  <si>
    <t>Ford</t>
  </si>
  <si>
    <t>3969 Eagle Parkway</t>
  </si>
  <si>
    <t>Carter</t>
  </si>
  <si>
    <t>11558 Norton Lane</t>
  </si>
  <si>
    <t>Ronald</t>
  </si>
  <si>
    <t>Reagan</t>
  </si>
  <si>
    <t>424 Rosewood Dr.</t>
  </si>
  <si>
    <t>Walker</t>
  </si>
  <si>
    <t>32 Lakewood Way</t>
  </si>
  <si>
    <t>Clinton</t>
  </si>
  <si>
    <t>4985 Tralee Lane</t>
  </si>
  <si>
    <t>Bush</t>
  </si>
  <si>
    <t>C/O Tfa Phoenix</t>
  </si>
  <si>
    <t>Barack</t>
  </si>
  <si>
    <t>Obama</t>
  </si>
  <si>
    <t>19363 Kinene Court</t>
  </si>
  <si>
    <t>Warehouse</t>
  </si>
  <si>
    <t>NEED Camp</t>
  </si>
  <si>
    <t>Cap</t>
  </si>
  <si>
    <t>Anson</t>
  </si>
  <si>
    <t>Jesse</t>
  </si>
  <si>
    <t>Burkett</t>
  </si>
  <si>
    <t>Tony</t>
  </si>
  <si>
    <t>Gwynn</t>
  </si>
  <si>
    <t>Nap</t>
  </si>
  <si>
    <t>Lajoie</t>
  </si>
  <si>
    <t>Riggs</t>
  </si>
  <si>
    <t>Stephenson</t>
  </si>
  <si>
    <t>Al</t>
  </si>
  <si>
    <t>Simmons</t>
  </si>
  <si>
    <t>Tip</t>
  </si>
  <si>
    <t>O'Neill</t>
  </si>
  <si>
    <t>Paul</t>
  </si>
  <si>
    <t>Wagner</t>
  </si>
  <si>
    <t>Eddie</t>
  </si>
  <si>
    <t>Collins</t>
  </si>
  <si>
    <t>Stan</t>
  </si>
  <si>
    <t>Musial</t>
  </si>
  <si>
    <t>Sam</t>
  </si>
  <si>
    <t>Thompson</t>
  </si>
  <si>
    <t>Heinie</t>
  </si>
  <si>
    <t>Manush</t>
  </si>
  <si>
    <t>Wade</t>
  </si>
  <si>
    <t>Boggs</t>
  </si>
  <si>
    <t>Rod</t>
  </si>
  <si>
    <t>Carew</t>
  </si>
  <si>
    <t>Honus</t>
  </si>
  <si>
    <t>Jimmie</t>
  </si>
  <si>
    <t>Foxx</t>
  </si>
  <si>
    <t>Mike</t>
  </si>
  <si>
    <t>Rogers</t>
  </si>
  <si>
    <t>Hornsby</t>
  </si>
  <si>
    <t>Joe</t>
  </si>
  <si>
    <t>Pete</t>
  </si>
  <si>
    <t>Browning</t>
  </si>
  <si>
    <t>Ed</t>
  </si>
  <si>
    <t>Delahanty</t>
  </si>
  <si>
    <t>Tris</t>
  </si>
  <si>
    <t>Speaker</t>
  </si>
  <si>
    <t>Ted</t>
  </si>
  <si>
    <t>Williams</t>
  </si>
  <si>
    <t>Billy</t>
  </si>
  <si>
    <t>Hamilton</t>
  </si>
  <si>
    <t>Dan</t>
  </si>
  <si>
    <t>Brouthers</t>
  </si>
  <si>
    <t>Babe</t>
  </si>
  <si>
    <t>Ruth</t>
  </si>
  <si>
    <t>Heilmann</t>
  </si>
  <si>
    <t>Willie</t>
  </si>
  <si>
    <t>Keeler</t>
  </si>
  <si>
    <t>Bill</t>
  </si>
  <si>
    <t>Terry</t>
  </si>
  <si>
    <t>Piazza</t>
  </si>
  <si>
    <t xml:space="preserve">Sequoia </t>
  </si>
  <si>
    <t>Salary</t>
  </si>
  <si>
    <t>Boston</t>
  </si>
  <si>
    <t>MN</t>
  </si>
  <si>
    <t>San Jose</t>
  </si>
  <si>
    <t>CA</t>
  </si>
  <si>
    <t>San Diego</t>
  </si>
  <si>
    <t>Detroit</t>
  </si>
  <si>
    <t>Santa Barbara</t>
  </si>
  <si>
    <t>NY</t>
  </si>
  <si>
    <t>Seattle</t>
  </si>
  <si>
    <t>WA</t>
  </si>
  <si>
    <t>OR</t>
  </si>
  <si>
    <t>2490 Vandiver Lane</t>
  </si>
  <si>
    <t>P.O. Box 720115</t>
  </si>
  <si>
    <t>19375 Hunter Court</t>
  </si>
  <si>
    <t>1755 Wisconsin Ave.</t>
  </si>
  <si>
    <t>1255 Minder Drive</t>
  </si>
  <si>
    <t>P.O. Box 608</t>
  </si>
  <si>
    <t>4270 Waushara</t>
  </si>
  <si>
    <t>Po Box 862</t>
  </si>
  <si>
    <t>830 Gold Street</t>
  </si>
  <si>
    <t>P.O. Box 494393</t>
  </si>
  <si>
    <t>2334 Callifornia St #3</t>
  </si>
  <si>
    <t>3427 Cockerill Drive</t>
  </si>
  <si>
    <t>898 Montcrest Drive</t>
  </si>
  <si>
    <t>22570 Old 44 Drive</t>
  </si>
  <si>
    <t>282 Kingswood Court</t>
  </si>
  <si>
    <t>1163 Golden Gate Trail</t>
  </si>
  <si>
    <t>20508 Robinson Glen</t>
  </si>
  <si>
    <t>P O Box 659</t>
  </si>
  <si>
    <t>10170 Rocking Horse Lane</t>
  </si>
  <si>
    <t>P.O. Box 350</t>
  </si>
  <si>
    <t>20259 Lupine Drive</t>
  </si>
  <si>
    <t>1616 Riviera Drive</t>
  </si>
  <si>
    <t>3523 Scorpius Way</t>
  </si>
  <si>
    <t>22009 Whispering Waters Lane</t>
  </si>
  <si>
    <t>1702 Mary Lake Drive</t>
  </si>
  <si>
    <t>22183 Roe Way</t>
  </si>
  <si>
    <t>1525 Cordova Street</t>
  </si>
  <si>
    <t>1857 Trumpet Dr</t>
  </si>
  <si>
    <t>P.O. Box 775</t>
  </si>
  <si>
    <t>Start Date</t>
  </si>
  <si>
    <t>EE Number</t>
  </si>
  <si>
    <t>Function</t>
  </si>
  <si>
    <t>Number</t>
  </si>
  <si>
    <t>AVERAGE</t>
  </si>
  <si>
    <t>STDDEV</t>
  </si>
  <si>
    <t>COUNT</t>
  </si>
  <si>
    <t>STDDEVP</t>
  </si>
  <si>
    <t>COUNTA</t>
  </si>
  <si>
    <t>SUM</t>
  </si>
  <si>
    <t>MAX</t>
  </si>
  <si>
    <t>VAR</t>
  </si>
  <si>
    <t>MIN</t>
  </si>
  <si>
    <t>VARP</t>
  </si>
  <si>
    <t>PRODUCT</t>
  </si>
  <si>
    <t>Year</t>
  </si>
  <si>
    <t>Product</t>
  </si>
  <si>
    <t>Cost</t>
  </si>
  <si>
    <t>Oranges</t>
  </si>
  <si>
    <t>Bananas</t>
  </si>
  <si>
    <t>Apples</t>
  </si>
  <si>
    <t>Pears</t>
  </si>
  <si>
    <t>=IF($B3=E$2,+$C3,0)</t>
  </si>
  <si>
    <t>=COUNTA(B3:B10)</t>
  </si>
  <si>
    <t>=COUNTIF(B3:B10,"Oranges")</t>
  </si>
  <si>
    <t>=COUNTIFS(A3:A10,"=2013",B3:B10,"=Oranges")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</si>
</sst>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\ mm\/dd\/yyyy"/>
    <numFmt numFmtId="165" formatCode="#,###.00;#,###.00\-"/>
    <numFmt numFmtId="166" formatCode="0_);\(0\)"/>
    <numFmt numFmtId="167" formatCode="mm/dd/yy;@"/>
  </numFmts>
  <fonts count="2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6"/>
      <color indexed="8"/>
      <name val="Tahoma"/>
      <family val="2"/>
    </font>
    <font>
      <sz val="16"/>
      <color theme="1"/>
      <name val="Tahoma"/>
      <family val="2"/>
    </font>
    <font>
      <sz val="22"/>
      <color theme="1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6"/>
      <color theme="1"/>
      <name val="Tahoma"/>
      <family val="2"/>
    </font>
    <font>
      <sz val="10"/>
      <color indexed="8"/>
      <name val="Tahoma"/>
      <family val="2"/>
    </font>
    <font>
      <b/>
      <sz val="11"/>
      <color rgb="FF000000"/>
      <name val="Calibri"/>
      <family val="2"/>
    </font>
    <font>
      <sz val="15"/>
      <color indexed="8"/>
      <name val="Tahoma"/>
      <family val="2"/>
    </font>
    <font>
      <sz val="15"/>
      <color theme="1"/>
      <name val="Tahoma"/>
      <family val="2"/>
    </font>
    <font>
      <sz val="15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indexed="8"/>
      <name val="Tahoma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6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113">
    <xf numFmtId="0" fontId="0" fillId="0" borderId="0" xfId="0"/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0" xfId="1" applyFont="1" applyBorder="1">
      <alignment vertical="top"/>
    </xf>
    <xf numFmtId="164" fontId="2" fillId="0" borderId="0" xfId="1" applyNumberFormat="1" applyFont="1" applyBorder="1">
      <alignment vertical="top"/>
    </xf>
    <xf numFmtId="165" fontId="2" fillId="0" borderId="0" xfId="1" applyNumberFormat="1" applyFont="1" applyBorder="1">
      <alignment vertical="top"/>
    </xf>
    <xf numFmtId="0" fontId="3" fillId="0" borderId="0" xfId="0" applyFont="1"/>
    <xf numFmtId="165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2" fillId="0" borderId="0" xfId="1" applyFont="1" applyFill="1" applyBorder="1" applyAlignment="1"/>
    <xf numFmtId="0" fontId="3" fillId="0" borderId="0" xfId="0" applyFont="1" applyAlignment="1">
      <alignment horizontal="right"/>
    </xf>
    <xf numFmtId="0" fontId="0" fillId="0" borderId="0" xfId="0" applyBorder="1"/>
    <xf numFmtId="0" fontId="2" fillId="0" borderId="0" xfId="1" applyFont="1" applyFill="1" applyBorder="1">
      <alignment vertical="top"/>
    </xf>
    <xf numFmtId="0" fontId="0" fillId="0" borderId="0" xfId="0"/>
    <xf numFmtId="0" fontId="2" fillId="0" borderId="2" xfId="1" applyFont="1" applyBorder="1" applyAlignment="1">
      <alignment horizontal="center"/>
    </xf>
    <xf numFmtId="0" fontId="3" fillId="0" borderId="2" xfId="0" applyFont="1" applyBorder="1"/>
    <xf numFmtId="0" fontId="2" fillId="2" borderId="2" xfId="1" applyFont="1" applyFill="1" applyBorder="1" applyAlignment="1">
      <alignment horizontal="center" wrapText="1"/>
    </xf>
    <xf numFmtId="0" fontId="3" fillId="0" borderId="0" xfId="0" applyFont="1"/>
    <xf numFmtId="165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2" fillId="0" borderId="0" xfId="1" applyFont="1" applyFill="1" applyBorder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6" fillId="0" borderId="0" xfId="0" applyFont="1"/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0" fillId="0" borderId="0" xfId="0" applyBorder="1"/>
    <xf numFmtId="165" fontId="8" fillId="0" borderId="0" xfId="1" applyNumberFormat="1" applyFont="1">
      <alignment vertical="top"/>
    </xf>
    <xf numFmtId="0" fontId="9" fillId="0" borderId="0" xfId="0" applyFont="1" applyAlignment="1">
      <alignment horizontal="center"/>
    </xf>
    <xf numFmtId="0" fontId="10" fillId="0" borderId="0" xfId="1" applyFont="1" applyBorder="1">
      <alignment vertical="top"/>
    </xf>
    <xf numFmtId="164" fontId="10" fillId="0" borderId="0" xfId="1" applyNumberFormat="1" applyFont="1" applyBorder="1">
      <alignment vertical="top"/>
    </xf>
    <xf numFmtId="165" fontId="10" fillId="0" borderId="0" xfId="1" applyNumberFormat="1" applyFont="1" applyBorder="1">
      <alignment vertical="top"/>
    </xf>
    <xf numFmtId="0" fontId="11" fillId="0" borderId="0" xfId="0" applyFont="1"/>
    <xf numFmtId="166" fontId="11" fillId="0" borderId="0" xfId="0" applyNumberFormat="1" applyFont="1" applyBorder="1"/>
    <xf numFmtId="0" fontId="12" fillId="0" borderId="0" xfId="0" applyFont="1"/>
    <xf numFmtId="0" fontId="11" fillId="0" borderId="0" xfId="0" applyFont="1" applyFill="1"/>
    <xf numFmtId="0" fontId="10" fillId="2" borderId="0" xfId="1" applyFont="1" applyFill="1" applyBorder="1">
      <alignment vertical="top"/>
    </xf>
    <xf numFmtId="166" fontId="11" fillId="3" borderId="0" xfId="0" applyNumberFormat="1" applyFont="1" applyFill="1" applyBorder="1"/>
    <xf numFmtId="0" fontId="0" fillId="0" borderId="0" xfId="0"/>
    <xf numFmtId="0" fontId="1" fillId="0" borderId="0" xfId="1" applyFont="1" applyBorder="1">
      <alignment vertical="top"/>
    </xf>
    <xf numFmtId="0" fontId="1" fillId="0" borderId="0" xfId="1" applyFont="1" applyBorder="1" applyAlignment="1">
      <alignment vertical="top" wrapText="1"/>
    </xf>
    <xf numFmtId="164" fontId="1" fillId="0" borderId="0" xfId="1" applyNumberFormat="1" applyFont="1" applyBorder="1">
      <alignment vertical="top"/>
    </xf>
    <xf numFmtId="165" fontId="1" fillId="0" borderId="0" xfId="1" applyNumberFormat="1" applyFont="1" applyBorder="1">
      <alignment vertical="top"/>
    </xf>
    <xf numFmtId="165" fontId="14" fillId="0" borderId="0" xfId="0" quotePrefix="1" applyNumberFormat="1" applyFont="1"/>
    <xf numFmtId="0" fontId="13" fillId="0" borderId="0" xfId="0" quotePrefix="1" applyFont="1"/>
    <xf numFmtId="0" fontId="15" fillId="0" borderId="0" xfId="1" applyFont="1" applyBorder="1" applyAlignment="1">
      <alignment horizontal="center"/>
    </xf>
    <xf numFmtId="0" fontId="15" fillId="0" borderId="0" xfId="1" applyFont="1" applyBorder="1">
      <alignment vertical="top"/>
    </xf>
    <xf numFmtId="0" fontId="15" fillId="0" borderId="0" xfId="1" applyFont="1" applyBorder="1" applyAlignment="1">
      <alignment vertical="top" wrapText="1"/>
    </xf>
    <xf numFmtId="164" fontId="15" fillId="0" borderId="0" xfId="1" applyNumberFormat="1" applyFont="1" applyBorder="1">
      <alignment vertical="top"/>
    </xf>
    <xf numFmtId="165" fontId="15" fillId="0" borderId="0" xfId="1" applyNumberFormat="1" applyFont="1" applyBorder="1">
      <alignment vertical="top"/>
    </xf>
    <xf numFmtId="0" fontId="16" fillId="0" borderId="0" xfId="0" applyFont="1"/>
    <xf numFmtId="165" fontId="16" fillId="0" borderId="0" xfId="0" quotePrefix="1" applyNumberFormat="1" applyFont="1"/>
    <xf numFmtId="0" fontId="16" fillId="0" borderId="0" xfId="0" applyFont="1" applyAlignment="1">
      <alignment horizontal="left" indent="9"/>
    </xf>
    <xf numFmtId="0" fontId="16" fillId="0" borderId="0" xfId="0" quotePrefix="1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 applyAlignment="1">
      <alignment horizontal="center"/>
    </xf>
    <xf numFmtId="167" fontId="18" fillId="0" borderId="0" xfId="0" applyNumberFormat="1" applyFont="1"/>
    <xf numFmtId="167" fontId="19" fillId="0" borderId="0" xfId="0" applyNumberFormat="1" applyFont="1"/>
    <xf numFmtId="14" fontId="18" fillId="0" borderId="0" xfId="0" applyNumberFormat="1" applyFont="1"/>
    <xf numFmtId="14" fontId="19" fillId="0" borderId="0" xfId="0" applyNumberFormat="1" applyFont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3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167" fontId="18" fillId="0" borderId="0" xfId="0" applyNumberFormat="1" applyFont="1" applyBorder="1"/>
    <xf numFmtId="0" fontId="0" fillId="0" borderId="0" xfId="0" applyAlignment="1">
      <alignment horizontal="center"/>
    </xf>
    <xf numFmtId="167" fontId="0" fillId="0" borderId="0" xfId="0" applyNumberFormat="1"/>
    <xf numFmtId="0" fontId="22" fillId="0" borderId="7" xfId="0" applyFont="1" applyBorder="1" applyAlignment="1">
      <alignment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4" fillId="0" borderId="11" xfId="1" applyNumberFormat="1" applyFont="1" applyBorder="1" applyAlignment="1">
      <alignment horizontal="center"/>
    </xf>
    <xf numFmtId="0" fontId="24" fillId="0" borderId="11" xfId="1" applyNumberFormat="1" applyFont="1" applyBorder="1" applyAlignment="1">
      <alignment horizont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7" fontId="4" fillId="3" borderId="3" xfId="0" quotePrefix="1" applyNumberFormat="1" applyFont="1" applyFill="1" applyBorder="1" applyAlignment="1">
      <alignment horizontal="center" vertical="center"/>
    </xf>
    <xf numFmtId="7" fontId="4" fillId="3" borderId="4" xfId="0" quotePrefix="1" applyNumberFormat="1" applyFont="1" applyFill="1" applyBorder="1" applyAlignment="1">
      <alignment horizontal="center" vertical="center"/>
    </xf>
    <xf numFmtId="7" fontId="4" fillId="3" borderId="5" xfId="0" quotePrefix="1" applyNumberFormat="1" applyFont="1" applyFill="1" applyBorder="1" applyAlignment="1">
      <alignment horizontal="center" vertical="center"/>
    </xf>
    <xf numFmtId="7" fontId="4" fillId="3" borderId="6" xfId="0" quotePrefix="1" applyNumberFormat="1" applyFont="1" applyFill="1" applyBorder="1" applyAlignment="1">
      <alignment horizontal="center" vertical="center"/>
    </xf>
    <xf numFmtId="7" fontId="4" fillId="3" borderId="2" xfId="0" quotePrefix="1" applyNumberFormat="1" applyFont="1" applyFill="1" applyBorder="1" applyAlignment="1">
      <alignment horizontal="center" vertical="center"/>
    </xf>
    <xf numFmtId="7" fontId="4" fillId="3" borderId="7" xfId="0" quotePrefix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vertical="top"/>
    </xf>
    <xf numFmtId="164" fontId="8" fillId="0" borderId="4" xfId="1" applyNumberFormat="1" applyFont="1" applyFill="1" applyBorder="1" applyAlignment="1">
      <alignment vertical="top"/>
    </xf>
    <xf numFmtId="165" fontId="8" fillId="0" borderId="4" xfId="1" applyNumberFormat="1" applyFont="1" applyFill="1" applyBorder="1" applyAlignment="1">
      <alignment vertical="top"/>
    </xf>
    <xf numFmtId="166" fontId="21" fillId="0" borderId="4" xfId="0" applyNumberFormat="1" applyFont="1" applyFill="1" applyBorder="1"/>
    <xf numFmtId="0" fontId="0" fillId="0" borderId="0" xfId="0" applyFill="1"/>
    <xf numFmtId="0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5" fontId="8" fillId="0" borderId="0" xfId="1" applyNumberFormat="1" applyFont="1" applyFill="1" applyBorder="1" applyAlignment="1">
      <alignment vertical="top"/>
    </xf>
    <xf numFmtId="166" fontId="21" fillId="0" borderId="0" xfId="0" applyNumberFormat="1" applyFont="1" applyFill="1" applyBorder="1"/>
    <xf numFmtId="0" fontId="8" fillId="0" borderId="10" xfId="1" applyNumberFormat="1" applyFont="1" applyFill="1" applyBorder="1" applyAlignment="1">
      <alignment vertical="top"/>
    </xf>
    <xf numFmtId="164" fontId="8" fillId="0" borderId="10" xfId="1" applyNumberFormat="1" applyFont="1" applyFill="1" applyBorder="1" applyAlignment="1">
      <alignment vertical="top"/>
    </xf>
    <xf numFmtId="165" fontId="8" fillId="0" borderId="10" xfId="1" applyNumberFormat="1" applyFont="1" applyFill="1" applyBorder="1" applyAlignment="1">
      <alignment vertical="top"/>
    </xf>
    <xf numFmtId="166" fontId="21" fillId="0" borderId="10" xfId="0" applyNumberFormat="1" applyFont="1" applyFill="1" applyBorder="1"/>
    <xf numFmtId="0" fontId="0" fillId="0" borderId="2" xfId="0" applyBorder="1" applyAlignment="1">
      <alignment horizontal="center"/>
    </xf>
    <xf numFmtId="39" fontId="0" fillId="0" borderId="0" xfId="0" applyNumberFormat="1"/>
    <xf numFmtId="39" fontId="0" fillId="3" borderId="0" xfId="0" quotePrefix="1" applyNumberFormat="1" applyFill="1"/>
    <xf numFmtId="39" fontId="25" fillId="3" borderId="0" xfId="0" quotePrefix="1" applyNumberFormat="1" applyFont="1" applyFill="1"/>
    <xf numFmtId="0" fontId="0" fillId="0" borderId="0" xfId="0" quotePrefix="1" applyAlignment="1">
      <alignment horizontal="center"/>
    </xf>
    <xf numFmtId="0" fontId="25" fillId="0" borderId="0" xfId="0" quotePrefix="1" applyFont="1"/>
    <xf numFmtId="0" fontId="25" fillId="0" borderId="0" xfId="0" quotePrefix="1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4 2" xf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167" formatCode="mm/dd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scheme val="none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scheme val="none"/>
      </font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scheme val="none"/>
      </font>
      <numFmt numFmtId="3" formatCode="#,##0"/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alignment horizontal="center" vertical="bottom" textRotation="0" wrapText="0" relativeIndent="0" justifyLastLine="0" shrinkToFit="0" readingOrder="0"/>
    </dxf>
    <dxf>
      <numFmt numFmtId="167" formatCode="mm/dd/yy;@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1070517</xdr:colOff>
      <xdr:row>15</xdr:row>
      <xdr:rowOff>0</xdr:rowOff>
    </xdr:from>
    <xdr:to>
      <xdr:col>7</xdr:col>
      <xdr:colOff>1393903</xdr:colOff>
      <xdr:row>16</xdr:row>
      <xdr:rowOff>42256</xdr:rowOff>
    </xdr:to>
    <xdr:sp macro="" textlink="">
      <xdr:nvSpPr>
        <xdr:cNvPr id="2" name="Oval 1"/>
        <xdr:cNvSpPr/>
      </xdr:nvSpPr>
      <xdr:spPr>
        <a:xfrm>
          <a:off x="7805854" y="4594302"/>
          <a:ext cx="323386" cy="298734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858643</xdr:colOff>
      <xdr:row>15</xdr:row>
      <xdr:rowOff>89209</xdr:rowOff>
    </xdr:from>
    <xdr:to>
      <xdr:col>8</xdr:col>
      <xdr:colOff>1195528</xdr:colOff>
      <xdr:row>16</xdr:row>
      <xdr:rowOff>122663</xdr:rowOff>
    </xdr:to>
    <xdr:sp macro="" textlink="">
      <xdr:nvSpPr>
        <xdr:cNvPr id="3" name="Oval 2"/>
        <xdr:cNvSpPr/>
      </xdr:nvSpPr>
      <xdr:spPr>
        <a:xfrm>
          <a:off x="9623502" y="4683511"/>
          <a:ext cx="336885" cy="289932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9</xdr:col>
      <xdr:colOff>602166</xdr:colOff>
      <xdr:row>16</xdr:row>
      <xdr:rowOff>156118</xdr:rowOff>
    </xdr:from>
    <xdr:to>
      <xdr:col>9</xdr:col>
      <xdr:colOff>958613</xdr:colOff>
      <xdr:row>17</xdr:row>
      <xdr:rowOff>226155</xdr:rowOff>
    </xdr:to>
    <xdr:sp macro="" textlink="">
      <xdr:nvSpPr>
        <xdr:cNvPr id="4" name="Oval 3"/>
        <xdr:cNvSpPr/>
      </xdr:nvSpPr>
      <xdr:spPr>
        <a:xfrm>
          <a:off x="10682868" y="5006898"/>
          <a:ext cx="356447" cy="326516"/>
        </a:xfrm>
        <a:prstGeom prst="ellipse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9</xdr:col>
      <xdr:colOff>1449659</xdr:colOff>
      <xdr:row>15</xdr:row>
      <xdr:rowOff>22303</xdr:rowOff>
    </xdr:from>
    <xdr:to>
      <xdr:col>9</xdr:col>
      <xdr:colOff>1781848</xdr:colOff>
      <xdr:row>16</xdr:row>
      <xdr:rowOff>93321</xdr:rowOff>
    </xdr:to>
    <xdr:sp macro="" textlink="">
      <xdr:nvSpPr>
        <xdr:cNvPr id="5" name="Oval 4"/>
        <xdr:cNvSpPr/>
      </xdr:nvSpPr>
      <xdr:spPr>
        <a:xfrm>
          <a:off x="11530361" y="4616605"/>
          <a:ext cx="332189" cy="327496"/>
        </a:xfrm>
        <a:prstGeom prst="ellipse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1014761</xdr:colOff>
      <xdr:row>13</xdr:row>
      <xdr:rowOff>89210</xdr:rowOff>
    </xdr:from>
    <xdr:to>
      <xdr:col>9</xdr:col>
      <xdr:colOff>1858734</xdr:colOff>
      <xdr:row>14</xdr:row>
      <xdr:rowOff>218328</xdr:rowOff>
    </xdr:to>
    <xdr:sp macro="" textlink="">
      <xdr:nvSpPr>
        <xdr:cNvPr id="6" name="Right Brace 5"/>
        <xdr:cNvSpPr/>
      </xdr:nvSpPr>
      <xdr:spPr>
        <a:xfrm rot="5400000">
          <a:off x="11358105" y="3963670"/>
          <a:ext cx="318689" cy="843973"/>
        </a:xfrm>
        <a:prstGeom prst="rightBrace">
          <a:avLst>
            <a:gd name="adj1" fmla="val 8333"/>
            <a:gd name="adj2" fmla="val 34522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791736</xdr:colOff>
      <xdr:row>13</xdr:row>
      <xdr:rowOff>133815</xdr:rowOff>
    </xdr:from>
    <xdr:to>
      <xdr:col>9</xdr:col>
      <xdr:colOff>811692</xdr:colOff>
      <xdr:row>16</xdr:row>
      <xdr:rowOff>109164</xdr:rowOff>
    </xdr:to>
    <xdr:cxnSp macro="">
      <xdr:nvCxnSpPr>
        <xdr:cNvPr id="7" name="Straight Arrow Connector 6"/>
        <xdr:cNvCxnSpPr/>
      </xdr:nvCxnSpPr>
      <xdr:spPr>
        <a:xfrm flipV="1">
          <a:off x="10872438" y="4270917"/>
          <a:ext cx="19956" cy="68902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256478</xdr:colOff>
      <xdr:row>13</xdr:row>
      <xdr:rowOff>100361</xdr:rowOff>
    </xdr:from>
    <xdr:to>
      <xdr:col>9</xdr:col>
      <xdr:colOff>653228</xdr:colOff>
      <xdr:row>14</xdr:row>
      <xdr:rowOff>250607</xdr:rowOff>
    </xdr:to>
    <xdr:sp macro="" textlink="">
      <xdr:nvSpPr>
        <xdr:cNvPr id="8" name="Right Brace 7"/>
        <xdr:cNvSpPr/>
      </xdr:nvSpPr>
      <xdr:spPr>
        <a:xfrm rot="5400000">
          <a:off x="9707725" y="3551075"/>
          <a:ext cx="339817" cy="1712593"/>
        </a:xfrm>
        <a:prstGeom prst="rightBrace">
          <a:avLst>
            <a:gd name="adj1" fmla="val 0"/>
            <a:gd name="adj2" fmla="val 50000"/>
          </a:avLst>
        </a:prstGeom>
        <a:ln w="19050">
          <a:solidFill>
            <a:srgbClr val="FF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1460809</xdr:colOff>
      <xdr:row>13</xdr:row>
      <xdr:rowOff>144967</xdr:rowOff>
    </xdr:from>
    <xdr:to>
      <xdr:col>7</xdr:col>
      <xdr:colOff>1930155</xdr:colOff>
      <xdr:row>15</xdr:row>
      <xdr:rowOff>89210</xdr:rowOff>
    </xdr:to>
    <xdr:cxnSp macro="">
      <xdr:nvCxnSpPr>
        <xdr:cNvPr id="9" name="Straight Arrow Connector 8"/>
        <xdr:cNvCxnSpPr/>
      </xdr:nvCxnSpPr>
      <xdr:spPr>
        <a:xfrm flipV="1">
          <a:off x="8196146" y="4282069"/>
          <a:ext cx="469346" cy="40144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1226634</xdr:colOff>
      <xdr:row>20</xdr:row>
      <xdr:rowOff>0</xdr:rowOff>
    </xdr:from>
    <xdr:to>
      <xdr:col>9</xdr:col>
      <xdr:colOff>1558823</xdr:colOff>
      <xdr:row>21</xdr:row>
      <xdr:rowOff>26414</xdr:rowOff>
    </xdr:to>
    <xdr:sp macro="" textlink="">
      <xdr:nvSpPr>
        <xdr:cNvPr id="11" name="Oval 10"/>
        <xdr:cNvSpPr/>
      </xdr:nvSpPr>
      <xdr:spPr>
        <a:xfrm>
          <a:off x="11307336" y="5921298"/>
          <a:ext cx="332189" cy="327496"/>
        </a:xfrm>
        <a:prstGeom prst="ellipse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1226634</xdr:colOff>
      <xdr:row>18</xdr:row>
      <xdr:rowOff>211873</xdr:rowOff>
    </xdr:from>
    <xdr:to>
      <xdr:col>7</xdr:col>
      <xdr:colOff>312234</xdr:colOff>
      <xdr:row>19</xdr:row>
      <xdr:rowOff>254129</xdr:rowOff>
    </xdr:to>
    <xdr:sp macro="" textlink="">
      <xdr:nvSpPr>
        <xdr:cNvPr id="12" name="Oval 11"/>
        <xdr:cNvSpPr/>
      </xdr:nvSpPr>
      <xdr:spPr>
        <a:xfrm>
          <a:off x="6724185" y="5575610"/>
          <a:ext cx="323386" cy="298734"/>
        </a:xfrm>
        <a:prstGeom prst="ellipse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1215483</xdr:colOff>
      <xdr:row>19</xdr:row>
      <xdr:rowOff>301082</xdr:rowOff>
    </xdr:from>
    <xdr:to>
      <xdr:col>7</xdr:col>
      <xdr:colOff>314582</xdr:colOff>
      <xdr:row>21</xdr:row>
      <xdr:rowOff>33454</xdr:rowOff>
    </xdr:to>
    <xdr:sp macro="" textlink="">
      <xdr:nvSpPr>
        <xdr:cNvPr id="13" name="Oval 12"/>
        <xdr:cNvSpPr/>
      </xdr:nvSpPr>
      <xdr:spPr>
        <a:xfrm>
          <a:off x="6713034" y="5921297"/>
          <a:ext cx="336885" cy="334537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1226635</xdr:colOff>
      <xdr:row>21</xdr:row>
      <xdr:rowOff>78059</xdr:rowOff>
    </xdr:from>
    <xdr:to>
      <xdr:col>7</xdr:col>
      <xdr:colOff>345296</xdr:colOff>
      <xdr:row>22</xdr:row>
      <xdr:rowOff>148097</xdr:rowOff>
    </xdr:to>
    <xdr:sp macro="" textlink="">
      <xdr:nvSpPr>
        <xdr:cNvPr id="14" name="Oval 13"/>
        <xdr:cNvSpPr/>
      </xdr:nvSpPr>
      <xdr:spPr>
        <a:xfrm>
          <a:off x="6724186" y="6300439"/>
          <a:ext cx="356447" cy="371121"/>
        </a:xfrm>
        <a:prstGeom prst="ellipse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E18" totalsRowShown="0" headerRowDxfId="13">
  <tableColumns count="5">
    <tableColumn id="1" name="Vendor Name"/>
    <tableColumn id="2" name="JE#"/>
    <tableColumn id="3" name="Transaction Description"/>
    <tableColumn id="4" name="Effective" dataDxfId="12"/>
    <tableColumn id="5" name="Actu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K20" totalsRowShown="0" headerRowDxfId="11">
  <autoFilter ref="A1:K20"/>
  <tableColumns count="11">
    <tableColumn id="1" name="ID" dataDxfId="10"/>
    <tableColumn id="2" name="First Name" dataDxfId="9"/>
    <tableColumn id="3" name="Last Name" dataDxfId="8"/>
    <tableColumn id="4" name="Address" dataDxfId="7"/>
    <tableColumn id="5" name="City" dataDxfId="6"/>
    <tableColumn id="6" name="State" dataDxfId="5"/>
    <tableColumn id="7" name="Zip" dataDxfId="4"/>
    <tableColumn id="8" name="Dept" dataDxfId="3"/>
    <tableColumn id="9" name="Site" dataDxfId="2"/>
    <tableColumn id="10" name="Salary" dataDxfId="1"/>
    <tableColumn id="11" name="Start D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J10" sqref="J10"/>
    </sheetView>
  </sheetViews>
  <sheetFormatPr defaultRowHeight="12.75" x14ac:dyDescent="0.2"/>
  <sheetData>
    <row r="1" spans="1:8" x14ac:dyDescent="0.2">
      <c r="A1" s="40"/>
      <c r="B1" s="40"/>
      <c r="C1" s="40"/>
      <c r="D1" s="40"/>
      <c r="E1" s="40"/>
      <c r="F1" s="40"/>
      <c r="G1" s="40"/>
      <c r="H1" s="40"/>
    </row>
    <row r="2" spans="1:8" ht="13.5" thickBot="1" x14ac:dyDescent="0.25">
      <c r="A2" s="106" t="s">
        <v>331</v>
      </c>
      <c r="B2" s="106" t="s">
        <v>332</v>
      </c>
      <c r="C2" s="106" t="s">
        <v>333</v>
      </c>
      <c r="D2" s="40"/>
      <c r="E2" s="40"/>
      <c r="F2" s="40"/>
      <c r="G2" s="40"/>
      <c r="H2" s="40"/>
    </row>
    <row r="3" spans="1:8" ht="18" customHeight="1" x14ac:dyDescent="0.2">
      <c r="A3" s="74">
        <v>2013</v>
      </c>
      <c r="B3" s="40" t="s">
        <v>334</v>
      </c>
      <c r="C3" s="107">
        <v>12.25</v>
      </c>
      <c r="D3" s="40"/>
      <c r="E3" s="40"/>
      <c r="F3" s="40"/>
      <c r="G3" s="40"/>
      <c r="H3" s="40"/>
    </row>
    <row r="4" spans="1:8" ht="18" customHeight="1" x14ac:dyDescent="0.25">
      <c r="A4" s="74">
        <v>2012</v>
      </c>
      <c r="B4" s="40" t="s">
        <v>335</v>
      </c>
      <c r="C4" s="107">
        <v>10.5</v>
      </c>
      <c r="D4" s="40"/>
      <c r="E4" s="110">
        <f>COUNTA(B3:B10)</f>
        <v>8</v>
      </c>
      <c r="F4" s="111" t="s">
        <v>339</v>
      </c>
      <c r="G4" s="40"/>
      <c r="H4" s="40"/>
    </row>
    <row r="5" spans="1:8" ht="18" customHeight="1" x14ac:dyDescent="0.2">
      <c r="A5" s="74">
        <v>2012</v>
      </c>
      <c r="B5" s="40" t="s">
        <v>336</v>
      </c>
      <c r="C5" s="107">
        <v>5.0999999999999996</v>
      </c>
      <c r="D5" s="40"/>
      <c r="E5" s="40"/>
      <c r="F5" s="40"/>
      <c r="G5" s="40"/>
      <c r="H5" s="40"/>
    </row>
    <row r="6" spans="1:8" ht="18" customHeight="1" x14ac:dyDescent="0.25">
      <c r="A6" s="74">
        <v>2013</v>
      </c>
      <c r="B6" s="40" t="s">
        <v>335</v>
      </c>
      <c r="C6" s="107">
        <v>8.35</v>
      </c>
      <c r="D6" s="40"/>
      <c r="E6" s="110">
        <f>COUNTIF(B3:B10,"Oranges")</f>
        <v>3</v>
      </c>
      <c r="F6" s="111" t="s">
        <v>340</v>
      </c>
      <c r="G6" s="40"/>
      <c r="H6" s="40"/>
    </row>
    <row r="7" spans="1:8" ht="18" customHeight="1" x14ac:dyDescent="0.2">
      <c r="A7" s="74">
        <v>2013</v>
      </c>
      <c r="B7" s="40" t="s">
        <v>334</v>
      </c>
      <c r="C7" s="107">
        <v>13.45</v>
      </c>
      <c r="D7" s="40"/>
      <c r="E7" s="40"/>
      <c r="F7" s="40"/>
      <c r="G7" s="40"/>
      <c r="H7" s="40"/>
    </row>
    <row r="8" spans="1:8" ht="18" customHeight="1" x14ac:dyDescent="0.25">
      <c r="A8" s="74">
        <v>2011</v>
      </c>
      <c r="B8" s="40" t="s">
        <v>336</v>
      </c>
      <c r="C8" s="107">
        <v>7.95</v>
      </c>
      <c r="D8" s="40"/>
      <c r="E8" s="110">
        <f>COUNTIFS(A3:A10,"=2013",B3:B10,"=Oranges")</f>
        <v>2</v>
      </c>
      <c r="F8" s="112" t="s">
        <v>341</v>
      </c>
      <c r="G8" s="40"/>
      <c r="H8" s="40"/>
    </row>
    <row r="9" spans="1:8" ht="18" customHeight="1" x14ac:dyDescent="0.2">
      <c r="A9" s="74">
        <v>2013</v>
      </c>
      <c r="B9" s="40" t="s">
        <v>337</v>
      </c>
      <c r="C9" s="107">
        <v>6</v>
      </c>
      <c r="D9" s="40"/>
      <c r="E9" s="40"/>
      <c r="F9" s="40"/>
      <c r="G9" s="40"/>
      <c r="H9" s="40"/>
    </row>
    <row r="10" spans="1:8" ht="18" customHeight="1" x14ac:dyDescent="0.2">
      <c r="A10" s="74">
        <v>2009</v>
      </c>
      <c r="B10" s="40" t="s">
        <v>334</v>
      </c>
      <c r="C10" s="107">
        <v>4.55</v>
      </c>
      <c r="D10" s="40"/>
      <c r="E10" s="40"/>
      <c r="F10" s="40"/>
      <c r="G10" s="40"/>
      <c r="H10" s="40"/>
    </row>
    <row r="11" spans="1:8" x14ac:dyDescent="0.2">
      <c r="A11" s="40"/>
      <c r="B11" s="40"/>
      <c r="C11" s="40"/>
      <c r="D11" s="40"/>
      <c r="E11" s="40"/>
      <c r="F11" s="40"/>
      <c r="G11" s="40"/>
      <c r="H11" s="40"/>
    </row>
    <row r="12" spans="1:8" x14ac:dyDescent="0.2">
      <c r="A12" s="40"/>
      <c r="B12" s="40"/>
      <c r="C12" s="40"/>
      <c r="D12" s="40"/>
      <c r="E12" s="40"/>
      <c r="F12" s="40"/>
      <c r="G12" s="40"/>
      <c r="H12" s="40"/>
    </row>
    <row r="13" spans="1:8" x14ac:dyDescent="0.2">
      <c r="E13" s="40"/>
      <c r="F13" s="40"/>
      <c r="G13" s="40"/>
      <c r="H13" s="40"/>
    </row>
    <row r="14" spans="1:8" x14ac:dyDescent="0.2">
      <c r="E14" s="40"/>
      <c r="F14" s="40"/>
      <c r="G14" s="40"/>
      <c r="H1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6"/>
  <sheetViews>
    <sheetView workbookViewId="0"/>
  </sheetViews>
  <sheetFormatPr defaultRowHeight="12.75" x14ac:dyDescent="0.2"/>
  <cols>
    <col min="1" max="1" width="30.42578125" customWidth="1"/>
    <col min="2" max="2" width="13.28515625" customWidth="1"/>
    <col min="3" max="6" width="0" hidden="1" customWidth="1"/>
    <col min="7" max="7" width="19.85546875" customWidth="1"/>
    <col min="8" max="8" width="31.85546875" customWidth="1"/>
    <col min="9" max="9" width="18.7109375" customWidth="1"/>
    <col min="10" max="10" width="32.7109375" customWidth="1"/>
    <col min="11" max="11" width="18.7109375" customWidth="1"/>
    <col min="12" max="12" width="10.7109375" customWidth="1"/>
  </cols>
  <sheetData>
    <row r="1" spans="1:12" ht="20.2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9.5" x14ac:dyDescent="0.2">
      <c r="A2" s="3" t="s">
        <v>12</v>
      </c>
      <c r="B2" s="3" t="s">
        <v>13</v>
      </c>
      <c r="C2" s="3" t="s">
        <v>14</v>
      </c>
      <c r="D2" s="3" t="s">
        <v>12</v>
      </c>
      <c r="E2" s="3" t="s">
        <v>15</v>
      </c>
      <c r="F2" s="3" t="s">
        <v>16</v>
      </c>
      <c r="G2" s="3">
        <v>9010526789</v>
      </c>
      <c r="H2" s="3" t="s">
        <v>17</v>
      </c>
      <c r="I2" s="3" t="s">
        <v>18</v>
      </c>
      <c r="J2" s="3" t="s">
        <v>19</v>
      </c>
      <c r="K2" s="4">
        <v>40772</v>
      </c>
      <c r="L2" s="5">
        <v>11.16</v>
      </c>
    </row>
    <row r="3" spans="1:12" ht="19.5" x14ac:dyDescent="0.2">
      <c r="A3" s="3" t="s">
        <v>12</v>
      </c>
      <c r="B3" s="3" t="s">
        <v>13</v>
      </c>
      <c r="C3" s="3" t="s">
        <v>14</v>
      </c>
      <c r="D3" s="3" t="s">
        <v>12</v>
      </c>
      <c r="E3" s="3" t="s">
        <v>15</v>
      </c>
      <c r="F3" s="3" t="s">
        <v>16</v>
      </c>
      <c r="G3" s="3">
        <v>9010528300</v>
      </c>
      <c r="H3" s="3" t="s">
        <v>20</v>
      </c>
      <c r="I3" s="3" t="s">
        <v>21</v>
      </c>
      <c r="J3" s="3" t="s">
        <v>22</v>
      </c>
      <c r="K3" s="4">
        <v>40805</v>
      </c>
      <c r="L3" s="5">
        <v>20.420000000000002</v>
      </c>
    </row>
    <row r="4" spans="1:12" ht="19.5" x14ac:dyDescent="0.2">
      <c r="A4" s="3" t="s">
        <v>12</v>
      </c>
      <c r="B4" s="3" t="s">
        <v>13</v>
      </c>
      <c r="C4" s="3" t="s">
        <v>14</v>
      </c>
      <c r="D4" s="3" t="s">
        <v>12</v>
      </c>
      <c r="E4" s="3" t="s">
        <v>15</v>
      </c>
      <c r="F4" s="3" t="s">
        <v>16</v>
      </c>
      <c r="G4" s="3">
        <v>9010528326</v>
      </c>
      <c r="H4" s="12" t="s">
        <v>17</v>
      </c>
      <c r="I4" s="3" t="s">
        <v>23</v>
      </c>
      <c r="J4" s="3" t="s">
        <v>24</v>
      </c>
      <c r="K4" s="4">
        <v>40805</v>
      </c>
      <c r="L4" s="5">
        <v>3.33</v>
      </c>
    </row>
    <row r="5" spans="1:12" ht="19.5" x14ac:dyDescent="0.2">
      <c r="A5" s="3" t="s">
        <v>12</v>
      </c>
      <c r="B5" s="3" t="s">
        <v>13</v>
      </c>
      <c r="C5" s="3" t="s">
        <v>14</v>
      </c>
      <c r="D5" s="3" t="s">
        <v>12</v>
      </c>
      <c r="E5" s="3" t="s">
        <v>15</v>
      </c>
      <c r="F5" s="3" t="s">
        <v>16</v>
      </c>
      <c r="G5" s="3">
        <v>9010528334</v>
      </c>
      <c r="H5" s="3" t="s">
        <v>25</v>
      </c>
      <c r="I5" s="3" t="s">
        <v>26</v>
      </c>
      <c r="J5" s="3" t="s">
        <v>27</v>
      </c>
      <c r="K5" s="4">
        <v>40805</v>
      </c>
      <c r="L5" s="5">
        <v>13.99</v>
      </c>
    </row>
    <row r="6" spans="1:12" ht="19.5" x14ac:dyDescent="0.2">
      <c r="A6" s="3" t="s">
        <v>12</v>
      </c>
      <c r="B6" s="3" t="s">
        <v>13</v>
      </c>
      <c r="C6" s="3" t="s">
        <v>14</v>
      </c>
      <c r="D6" s="3" t="s">
        <v>12</v>
      </c>
      <c r="E6" s="3" t="s">
        <v>15</v>
      </c>
      <c r="F6" s="3" t="s">
        <v>16</v>
      </c>
      <c r="G6" s="3">
        <v>9010528336</v>
      </c>
      <c r="H6" s="3" t="s">
        <v>28</v>
      </c>
      <c r="I6" s="3" t="s">
        <v>29</v>
      </c>
      <c r="J6" s="3" t="s">
        <v>30</v>
      </c>
      <c r="K6" s="4">
        <v>40805</v>
      </c>
      <c r="L6" s="5">
        <v>51.62</v>
      </c>
    </row>
    <row r="7" spans="1:12" ht="19.5" x14ac:dyDescent="0.2">
      <c r="A7" s="3" t="s">
        <v>12</v>
      </c>
      <c r="B7" s="3" t="s">
        <v>13</v>
      </c>
      <c r="C7" s="3" t="s">
        <v>14</v>
      </c>
      <c r="D7" s="3" t="s">
        <v>12</v>
      </c>
      <c r="E7" s="3" t="s">
        <v>15</v>
      </c>
      <c r="F7" s="3" t="s">
        <v>16</v>
      </c>
      <c r="G7" s="3">
        <v>9010530220</v>
      </c>
      <c r="H7" s="3" t="s">
        <v>31</v>
      </c>
      <c r="I7" s="3" t="s">
        <v>32</v>
      </c>
      <c r="J7" s="3" t="s">
        <v>33</v>
      </c>
      <c r="K7" s="4">
        <v>40833</v>
      </c>
      <c r="L7" s="5">
        <v>13.43</v>
      </c>
    </row>
    <row r="8" spans="1:12" ht="19.5" x14ac:dyDescent="0.2">
      <c r="A8" s="3" t="s">
        <v>12</v>
      </c>
      <c r="B8" s="3" t="s">
        <v>13</v>
      </c>
      <c r="C8" s="3" t="s">
        <v>14</v>
      </c>
      <c r="D8" s="3" t="s">
        <v>12</v>
      </c>
      <c r="E8" s="3" t="s">
        <v>15</v>
      </c>
      <c r="F8" s="3" t="s">
        <v>16</v>
      </c>
      <c r="G8" s="3">
        <v>9010530224</v>
      </c>
      <c r="H8" s="3" t="s">
        <v>20</v>
      </c>
      <c r="I8" s="3" t="s">
        <v>34</v>
      </c>
      <c r="J8" s="3" t="s">
        <v>35</v>
      </c>
      <c r="K8" s="4">
        <v>40833</v>
      </c>
      <c r="L8" s="5">
        <v>42.85</v>
      </c>
    </row>
    <row r="9" spans="1:12" ht="19.5" x14ac:dyDescent="0.2">
      <c r="A9" s="3" t="s">
        <v>12</v>
      </c>
      <c r="B9" s="3" t="s">
        <v>13</v>
      </c>
      <c r="C9" s="3" t="s">
        <v>14</v>
      </c>
      <c r="D9" s="3" t="s">
        <v>12</v>
      </c>
      <c r="E9" s="3" t="s">
        <v>15</v>
      </c>
      <c r="F9" s="3" t="s">
        <v>16</v>
      </c>
      <c r="G9" s="3">
        <v>9010530261</v>
      </c>
      <c r="H9" s="3" t="s">
        <v>25</v>
      </c>
      <c r="I9" s="3" t="s">
        <v>36</v>
      </c>
      <c r="J9" s="3" t="s">
        <v>37</v>
      </c>
      <c r="K9" s="4">
        <v>40833</v>
      </c>
      <c r="L9" s="5">
        <v>14.76</v>
      </c>
    </row>
    <row r="10" spans="1:12" ht="19.5" x14ac:dyDescent="0.2">
      <c r="A10" s="3" t="s">
        <v>12</v>
      </c>
      <c r="B10" s="3" t="s">
        <v>13</v>
      </c>
      <c r="C10" s="3" t="s">
        <v>14</v>
      </c>
      <c r="D10" s="3" t="s">
        <v>12</v>
      </c>
      <c r="E10" s="3" t="s">
        <v>15</v>
      </c>
      <c r="F10" s="3" t="s">
        <v>16</v>
      </c>
      <c r="G10" s="3">
        <v>9010530267</v>
      </c>
      <c r="H10" s="3" t="s">
        <v>28</v>
      </c>
      <c r="I10" s="3" t="s">
        <v>38</v>
      </c>
      <c r="J10" s="3" t="s">
        <v>39</v>
      </c>
      <c r="K10" s="4">
        <v>40833</v>
      </c>
      <c r="L10" s="5">
        <v>8.8800000000000008</v>
      </c>
    </row>
    <row r="11" spans="1:12" ht="19.5" x14ac:dyDescent="0.2">
      <c r="A11" s="3" t="s">
        <v>12</v>
      </c>
      <c r="B11" s="3" t="s">
        <v>13</v>
      </c>
      <c r="C11" s="3" t="s">
        <v>14</v>
      </c>
      <c r="D11" s="3" t="s">
        <v>12</v>
      </c>
      <c r="E11" s="3" t="s">
        <v>15</v>
      </c>
      <c r="F11" s="3" t="s">
        <v>16</v>
      </c>
      <c r="G11" s="3">
        <v>9010530682</v>
      </c>
      <c r="H11" s="3" t="s">
        <v>17</v>
      </c>
      <c r="I11" s="3" t="s">
        <v>40</v>
      </c>
      <c r="J11" s="3" t="s">
        <v>41</v>
      </c>
      <c r="K11" s="4">
        <v>40835</v>
      </c>
      <c r="L11" s="5">
        <v>42.46</v>
      </c>
    </row>
    <row r="12" spans="1:12" ht="19.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0.25" thickBo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7">
        <v>222.9</v>
      </c>
    </row>
    <row r="14" spans="1:12" ht="20.25" thickTop="1" x14ac:dyDescent="0.25">
      <c r="A14" s="1"/>
      <c r="B14" s="1"/>
      <c r="C14" s="1"/>
      <c r="D14" s="1"/>
      <c r="E14" s="1"/>
      <c r="F14" s="1"/>
      <c r="G14" s="1"/>
      <c r="H14" s="6"/>
      <c r="I14" s="6"/>
      <c r="J14" s="6"/>
      <c r="K14" s="1"/>
      <c r="L14" s="1"/>
    </row>
    <row r="15" spans="1:12" ht="20.25" thickBot="1" x14ac:dyDescent="0.3">
      <c r="A15" s="8" t="s">
        <v>42</v>
      </c>
      <c r="B15" s="8" t="s">
        <v>43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9.5" x14ac:dyDescent="0.25">
      <c r="A16" s="9" t="s">
        <v>44</v>
      </c>
      <c r="B16" s="10">
        <v>300222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9.5" x14ac:dyDescent="0.25">
      <c r="A17" s="9" t="s">
        <v>31</v>
      </c>
      <c r="B17" s="10">
        <v>300121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9.5" x14ac:dyDescent="0.25">
      <c r="A18" s="9" t="s">
        <v>28</v>
      </c>
      <c r="B18" s="10">
        <v>300085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9.5" x14ac:dyDescent="0.25">
      <c r="A19" s="9" t="s">
        <v>17</v>
      </c>
      <c r="B19" s="10">
        <v>300198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9.5" x14ac:dyDescent="0.25">
      <c r="A20" s="9" t="s">
        <v>25</v>
      </c>
      <c r="B20" s="10">
        <v>300024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9.5" x14ac:dyDescent="0.25">
      <c r="A21" s="9" t="s">
        <v>20</v>
      </c>
      <c r="B21" s="10">
        <v>300250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11"/>
      <c r="B28" s="11"/>
      <c r="C28" s="11" t="s">
        <v>45</v>
      </c>
      <c r="D28" s="11"/>
      <c r="E28" s="11"/>
      <c r="F28" s="1"/>
      <c r="G28" s="1"/>
      <c r="H28" s="1"/>
      <c r="I28" s="1"/>
      <c r="J28" s="1"/>
      <c r="K28" s="1"/>
      <c r="L28" s="1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4" spans="1:1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0"/>
  <sheetViews>
    <sheetView workbookViewId="0">
      <selection activeCell="A31" sqref="A31"/>
    </sheetView>
  </sheetViews>
  <sheetFormatPr defaultRowHeight="12.75" x14ac:dyDescent="0.2"/>
  <cols>
    <col min="1" max="1" width="21.28515625" customWidth="1"/>
    <col min="2" max="2" width="15.28515625" customWidth="1"/>
    <col min="3" max="3" width="22.5703125" customWidth="1"/>
    <col min="4" max="4" width="14.85546875" customWidth="1"/>
  </cols>
  <sheetData>
    <row r="1" spans="1:5" ht="21.4" customHeight="1" x14ac:dyDescent="0.2">
      <c r="A1" s="74" t="s">
        <v>7</v>
      </c>
      <c r="B1" s="74" t="s">
        <v>8</v>
      </c>
      <c r="C1" s="74" t="s">
        <v>9</v>
      </c>
      <c r="D1" s="74" t="s">
        <v>10</v>
      </c>
      <c r="E1" s="74" t="s">
        <v>11</v>
      </c>
    </row>
    <row r="2" spans="1:5" ht="21.4" customHeight="1" x14ac:dyDescent="0.2">
      <c r="A2" t="s">
        <v>17</v>
      </c>
      <c r="B2" t="s">
        <v>18</v>
      </c>
      <c r="C2" t="s">
        <v>19</v>
      </c>
      <c r="D2" s="75">
        <v>40772</v>
      </c>
      <c r="E2">
        <v>11.16</v>
      </c>
    </row>
    <row r="3" spans="1:5" ht="21.4" customHeight="1" x14ac:dyDescent="0.2">
      <c r="A3" t="s">
        <v>28</v>
      </c>
      <c r="B3" t="s">
        <v>29</v>
      </c>
      <c r="C3" t="s">
        <v>30</v>
      </c>
      <c r="D3" s="75">
        <v>40805</v>
      </c>
      <c r="E3">
        <v>51.62</v>
      </c>
    </row>
    <row r="4" spans="1:5" ht="21.4" customHeight="1" x14ac:dyDescent="0.2">
      <c r="A4" t="s">
        <v>17</v>
      </c>
      <c r="B4" t="s">
        <v>23</v>
      </c>
      <c r="C4" t="s">
        <v>24</v>
      </c>
      <c r="D4" s="75">
        <v>40805</v>
      </c>
      <c r="E4">
        <v>3.33</v>
      </c>
    </row>
    <row r="5" spans="1:5" ht="21.4" customHeight="1" x14ac:dyDescent="0.2">
      <c r="A5" t="s">
        <v>25</v>
      </c>
      <c r="B5" t="s">
        <v>26</v>
      </c>
      <c r="C5" t="s">
        <v>27</v>
      </c>
      <c r="D5" s="75">
        <v>40805</v>
      </c>
      <c r="E5">
        <v>13.99</v>
      </c>
    </row>
    <row r="6" spans="1:5" ht="21.4" customHeight="1" x14ac:dyDescent="0.2">
      <c r="A6" t="s">
        <v>20</v>
      </c>
      <c r="B6" t="s">
        <v>21</v>
      </c>
      <c r="C6" t="s">
        <v>22</v>
      </c>
      <c r="D6" s="75">
        <v>40805</v>
      </c>
      <c r="E6">
        <v>20.420000000000002</v>
      </c>
    </row>
    <row r="7" spans="1:5" ht="21.4" customHeight="1" x14ac:dyDescent="0.2">
      <c r="A7" t="s">
        <v>31</v>
      </c>
      <c r="B7" t="s">
        <v>32</v>
      </c>
      <c r="C7" t="s">
        <v>33</v>
      </c>
      <c r="D7" s="75">
        <v>40833</v>
      </c>
      <c r="E7">
        <v>13.43</v>
      </c>
    </row>
    <row r="8" spans="1:5" ht="21.4" customHeight="1" x14ac:dyDescent="0.2">
      <c r="A8" t="s">
        <v>28</v>
      </c>
      <c r="B8" t="s">
        <v>38</v>
      </c>
      <c r="C8" t="s">
        <v>39</v>
      </c>
      <c r="D8" s="75">
        <v>40833</v>
      </c>
      <c r="E8">
        <v>8.8800000000000008</v>
      </c>
    </row>
    <row r="9" spans="1:5" ht="21.4" customHeight="1" x14ac:dyDescent="0.2">
      <c r="A9" t="s">
        <v>25</v>
      </c>
      <c r="B9" t="s">
        <v>36</v>
      </c>
      <c r="C9" t="s">
        <v>37</v>
      </c>
      <c r="D9" s="75">
        <v>40833</v>
      </c>
      <c r="E9">
        <v>14.76</v>
      </c>
    </row>
    <row r="10" spans="1:5" ht="21.4" customHeight="1" x14ac:dyDescent="0.2">
      <c r="A10" t="s">
        <v>20</v>
      </c>
      <c r="B10" t="s">
        <v>34</v>
      </c>
      <c r="C10" t="s">
        <v>35</v>
      </c>
      <c r="D10" s="75">
        <v>40833</v>
      </c>
      <c r="E10">
        <v>42.85</v>
      </c>
    </row>
    <row r="11" spans="1:5" ht="21.4" customHeight="1" x14ac:dyDescent="0.2">
      <c r="A11" t="s">
        <v>17</v>
      </c>
      <c r="B11" t="s">
        <v>40</v>
      </c>
      <c r="C11" t="s">
        <v>41</v>
      </c>
      <c r="D11" s="75">
        <v>40835</v>
      </c>
      <c r="E11">
        <v>42.46</v>
      </c>
    </row>
    <row r="12" spans="1:5" ht="21.4" customHeight="1" x14ac:dyDescent="0.2">
      <c r="A12" t="s">
        <v>44</v>
      </c>
      <c r="B12" t="s">
        <v>57</v>
      </c>
      <c r="C12" t="s">
        <v>58</v>
      </c>
      <c r="D12" s="75">
        <v>40863</v>
      </c>
      <c r="E12">
        <v>21.09</v>
      </c>
    </row>
    <row r="13" spans="1:5" ht="21.4" customHeight="1" x14ac:dyDescent="0.2">
      <c r="A13" t="s">
        <v>17</v>
      </c>
      <c r="B13" t="s">
        <v>63</v>
      </c>
      <c r="C13" t="s">
        <v>64</v>
      </c>
      <c r="D13" s="75">
        <v>40863</v>
      </c>
      <c r="E13">
        <v>3.89</v>
      </c>
    </row>
    <row r="14" spans="1:5" ht="21.4" customHeight="1" x14ac:dyDescent="0.2">
      <c r="A14" t="s">
        <v>44</v>
      </c>
      <c r="B14" t="s">
        <v>59</v>
      </c>
      <c r="C14" t="s">
        <v>60</v>
      </c>
      <c r="D14" s="75">
        <v>40892</v>
      </c>
      <c r="E14">
        <v>7.22</v>
      </c>
    </row>
    <row r="15" spans="1:5" ht="21.4" customHeight="1" x14ac:dyDescent="0.2">
      <c r="A15" t="s">
        <v>20</v>
      </c>
      <c r="B15" t="s">
        <v>67</v>
      </c>
      <c r="C15" t="s">
        <v>68</v>
      </c>
      <c r="D15" s="75">
        <v>40892</v>
      </c>
      <c r="E15">
        <v>32.08</v>
      </c>
    </row>
    <row r="16" spans="1:5" ht="21.4" customHeight="1" x14ac:dyDescent="0.2">
      <c r="A16" t="s">
        <v>28</v>
      </c>
      <c r="B16" t="s">
        <v>61</v>
      </c>
      <c r="C16" t="s">
        <v>62</v>
      </c>
      <c r="D16" s="75">
        <v>40926</v>
      </c>
      <c r="E16">
        <v>27.75</v>
      </c>
    </row>
    <row r="17" spans="1:5" ht="21.4" customHeight="1" x14ac:dyDescent="0.2">
      <c r="A17" t="s">
        <v>17</v>
      </c>
      <c r="B17" t="s">
        <v>65</v>
      </c>
      <c r="C17" t="s">
        <v>66</v>
      </c>
      <c r="D17" s="75">
        <v>40926</v>
      </c>
      <c r="E17">
        <v>3.89</v>
      </c>
    </row>
    <row r="18" spans="1:5" ht="21.4" customHeight="1" x14ac:dyDescent="0.2">
      <c r="A18" t="s">
        <v>20</v>
      </c>
      <c r="B18" t="s">
        <v>69</v>
      </c>
      <c r="C18" t="s">
        <v>70</v>
      </c>
      <c r="D18" s="75">
        <v>40926</v>
      </c>
      <c r="E18">
        <v>29.03</v>
      </c>
    </row>
    <row r="20" spans="1:5" x14ac:dyDescent="0.2">
      <c r="D20" t="s">
        <v>71</v>
      </c>
      <c r="E20">
        <f>SUM(E2:E19)</f>
        <v>347.84999999999991</v>
      </c>
    </row>
  </sheetData>
  <sortState ref="A2:E18">
    <sortCondition ref="D2:D18"/>
  </sortSt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G32"/>
  <sheetViews>
    <sheetView workbookViewId="0">
      <selection activeCell="B23" sqref="B23"/>
    </sheetView>
  </sheetViews>
  <sheetFormatPr defaultRowHeight="14.25" x14ac:dyDescent="0.2"/>
  <cols>
    <col min="1" max="1" width="28" style="52" customWidth="1"/>
    <col min="2" max="2" width="15.28515625" style="52" customWidth="1"/>
    <col min="3" max="3" width="29.140625" style="52" customWidth="1"/>
    <col min="4" max="4" width="14.85546875" style="52" customWidth="1"/>
    <col min="5" max="5" width="9.28515625" style="52"/>
  </cols>
  <sheetData>
    <row r="1" spans="1:5" x14ac:dyDescent="0.2">
      <c r="A1" s="47" t="s">
        <v>7</v>
      </c>
      <c r="B1" s="47" t="s">
        <v>8</v>
      </c>
      <c r="C1" s="47" t="s">
        <v>9</v>
      </c>
      <c r="D1" s="47" t="s">
        <v>10</v>
      </c>
      <c r="E1" s="47" t="s">
        <v>11</v>
      </c>
    </row>
    <row r="2" spans="1:5" ht="12.75" x14ac:dyDescent="0.2">
      <c r="A2" s="41" t="s">
        <v>17</v>
      </c>
      <c r="B2" s="41" t="s">
        <v>18</v>
      </c>
      <c r="C2" s="42" t="s">
        <v>19</v>
      </c>
      <c r="D2" s="43">
        <v>40772</v>
      </c>
      <c r="E2" s="44">
        <v>11.16</v>
      </c>
    </row>
    <row r="3" spans="1:5" ht="22.9" hidden="1" customHeight="1" x14ac:dyDescent="0.2">
      <c r="A3" s="48" t="s">
        <v>28</v>
      </c>
      <c r="B3" s="48" t="s">
        <v>29</v>
      </c>
      <c r="C3" s="49" t="s">
        <v>30</v>
      </c>
      <c r="D3" s="50">
        <v>40805</v>
      </c>
      <c r="E3" s="51">
        <v>51.62</v>
      </c>
    </row>
    <row r="4" spans="1:5" ht="12.75" x14ac:dyDescent="0.2">
      <c r="A4" s="41" t="s">
        <v>17</v>
      </c>
      <c r="B4" s="41" t="s">
        <v>23</v>
      </c>
      <c r="C4" s="42" t="s">
        <v>24</v>
      </c>
      <c r="D4" s="43">
        <v>40805</v>
      </c>
      <c r="E4" s="44">
        <v>3.33</v>
      </c>
    </row>
    <row r="5" spans="1:5" ht="12.75" hidden="1" x14ac:dyDescent="0.2">
      <c r="A5" s="41" t="s">
        <v>25</v>
      </c>
      <c r="B5" s="41" t="s">
        <v>26</v>
      </c>
      <c r="C5" s="42" t="s">
        <v>27</v>
      </c>
      <c r="D5" s="43">
        <v>40805</v>
      </c>
      <c r="E5" s="44">
        <v>13.99</v>
      </c>
    </row>
    <row r="6" spans="1:5" ht="12.75" hidden="1" x14ac:dyDescent="0.2">
      <c r="A6" s="41" t="s">
        <v>20</v>
      </c>
      <c r="B6" s="41" t="s">
        <v>21</v>
      </c>
      <c r="C6" s="42" t="s">
        <v>22</v>
      </c>
      <c r="D6" s="43">
        <v>40805</v>
      </c>
      <c r="E6" s="44">
        <v>20.420000000000002</v>
      </c>
    </row>
    <row r="7" spans="1:5" ht="12.75" hidden="1" x14ac:dyDescent="0.2">
      <c r="A7" s="41" t="s">
        <v>31</v>
      </c>
      <c r="B7" s="41" t="s">
        <v>32</v>
      </c>
      <c r="C7" s="42" t="s">
        <v>33</v>
      </c>
      <c r="D7" s="43">
        <v>40833</v>
      </c>
      <c r="E7" s="44">
        <v>13.43</v>
      </c>
    </row>
    <row r="8" spans="1:5" ht="22.9" hidden="1" customHeight="1" x14ac:dyDescent="0.2">
      <c r="A8" s="48" t="s">
        <v>28</v>
      </c>
      <c r="B8" s="48" t="s">
        <v>38</v>
      </c>
      <c r="C8" s="49" t="s">
        <v>39</v>
      </c>
      <c r="D8" s="50">
        <v>40833</v>
      </c>
      <c r="E8" s="51">
        <v>8.8800000000000008</v>
      </c>
    </row>
    <row r="9" spans="1:5" ht="12.75" hidden="1" x14ac:dyDescent="0.2">
      <c r="A9" s="41" t="s">
        <v>25</v>
      </c>
      <c r="B9" s="41" t="s">
        <v>36</v>
      </c>
      <c r="C9" s="42" t="s">
        <v>37</v>
      </c>
      <c r="D9" s="43">
        <v>40833</v>
      </c>
      <c r="E9" s="44">
        <v>14.76</v>
      </c>
    </row>
    <row r="10" spans="1:5" ht="12.75" hidden="1" x14ac:dyDescent="0.2">
      <c r="A10" s="41" t="s">
        <v>20</v>
      </c>
      <c r="B10" s="41" t="s">
        <v>34</v>
      </c>
      <c r="C10" s="42" t="s">
        <v>35</v>
      </c>
      <c r="D10" s="43">
        <v>40833</v>
      </c>
      <c r="E10" s="44">
        <v>42.85</v>
      </c>
    </row>
    <row r="11" spans="1:5" ht="12.75" x14ac:dyDescent="0.2">
      <c r="A11" s="41" t="s">
        <v>17</v>
      </c>
      <c r="B11" s="41" t="s">
        <v>40</v>
      </c>
      <c r="C11" s="42" t="s">
        <v>41</v>
      </c>
      <c r="D11" s="43">
        <v>40835</v>
      </c>
      <c r="E11" s="44">
        <v>42.46</v>
      </c>
    </row>
    <row r="12" spans="1:5" ht="12.75" hidden="1" x14ac:dyDescent="0.2">
      <c r="A12" s="41" t="s">
        <v>44</v>
      </c>
      <c r="B12" s="41" t="s">
        <v>57</v>
      </c>
      <c r="C12" s="42" t="s">
        <v>58</v>
      </c>
      <c r="D12" s="43">
        <v>40863</v>
      </c>
      <c r="E12" s="44">
        <v>21.09</v>
      </c>
    </row>
    <row r="13" spans="1:5" ht="12.75" x14ac:dyDescent="0.2">
      <c r="A13" s="41" t="s">
        <v>17</v>
      </c>
      <c r="B13" s="41" t="s">
        <v>63</v>
      </c>
      <c r="C13" s="42" t="s">
        <v>64</v>
      </c>
      <c r="D13" s="43">
        <v>40863</v>
      </c>
      <c r="E13" s="44">
        <v>3.89</v>
      </c>
    </row>
    <row r="14" spans="1:5" ht="12.75" hidden="1" x14ac:dyDescent="0.2">
      <c r="A14" s="41" t="s">
        <v>44</v>
      </c>
      <c r="B14" s="41" t="s">
        <v>59</v>
      </c>
      <c r="C14" s="42" t="s">
        <v>60</v>
      </c>
      <c r="D14" s="43">
        <v>40892</v>
      </c>
      <c r="E14" s="44">
        <v>7.22</v>
      </c>
    </row>
    <row r="15" spans="1:5" ht="12.75" hidden="1" x14ac:dyDescent="0.2">
      <c r="A15" s="41" t="s">
        <v>20</v>
      </c>
      <c r="B15" s="41" t="s">
        <v>67</v>
      </c>
      <c r="C15" s="42" t="s">
        <v>68</v>
      </c>
      <c r="D15" s="43">
        <v>40892</v>
      </c>
      <c r="E15" s="44">
        <v>32.08</v>
      </c>
    </row>
    <row r="16" spans="1:5" ht="22.9" hidden="1" customHeight="1" x14ac:dyDescent="0.2">
      <c r="A16" s="48" t="s">
        <v>28</v>
      </c>
      <c r="B16" s="48" t="s">
        <v>61</v>
      </c>
      <c r="C16" s="49" t="s">
        <v>62</v>
      </c>
      <c r="D16" s="50">
        <v>40926</v>
      </c>
      <c r="E16" s="51">
        <v>27.75</v>
      </c>
    </row>
    <row r="17" spans="1:7" ht="12.75" x14ac:dyDescent="0.2">
      <c r="A17" s="41" t="s">
        <v>17</v>
      </c>
      <c r="B17" s="41" t="s">
        <v>65</v>
      </c>
      <c r="C17" s="42" t="s">
        <v>66</v>
      </c>
      <c r="D17" s="43">
        <v>40926</v>
      </c>
      <c r="E17" s="44">
        <v>3.89</v>
      </c>
    </row>
    <row r="18" spans="1:7" ht="12.75" hidden="1" x14ac:dyDescent="0.2">
      <c r="A18" s="41" t="s">
        <v>20</v>
      </c>
      <c r="B18" s="41" t="s">
        <v>69</v>
      </c>
      <c r="C18" s="42" t="s">
        <v>70</v>
      </c>
      <c r="D18" s="43">
        <v>40926</v>
      </c>
      <c r="E18" s="44">
        <v>29.03</v>
      </c>
    </row>
    <row r="20" spans="1:7" ht="18" x14ac:dyDescent="0.25">
      <c r="D20" s="52" t="s">
        <v>72</v>
      </c>
      <c r="E20" s="53">
        <f>SUM(E2:E19)</f>
        <v>347.84999999999991</v>
      </c>
      <c r="G20" s="45" t="s">
        <v>73</v>
      </c>
    </row>
    <row r="22" spans="1:7" ht="15.75" x14ac:dyDescent="0.25">
      <c r="C22" s="54" t="s">
        <v>74</v>
      </c>
      <c r="E22" s="55">
        <f>SUBTOTAL(9,E2:F19)</f>
        <v>64.73</v>
      </c>
      <c r="G22" s="46" t="s">
        <v>75</v>
      </c>
    </row>
    <row r="24" spans="1:7" ht="15" thickBot="1" x14ac:dyDescent="0.25"/>
    <row r="25" spans="1:7" ht="15" x14ac:dyDescent="0.2">
      <c r="A25" s="77" t="s">
        <v>318</v>
      </c>
      <c r="B25" s="85" t="s">
        <v>318</v>
      </c>
      <c r="C25" s="78" t="s">
        <v>318</v>
      </c>
      <c r="D25" s="85" t="s">
        <v>318</v>
      </c>
    </row>
    <row r="26" spans="1:7" ht="15.75" thickBot="1" x14ac:dyDescent="0.25">
      <c r="A26" s="79" t="s">
        <v>319</v>
      </c>
      <c r="B26" s="86"/>
      <c r="C26" s="80" t="s">
        <v>319</v>
      </c>
      <c r="D26" s="86"/>
    </row>
    <row r="27" spans="1:7" ht="15.75" thickBot="1" x14ac:dyDescent="0.25">
      <c r="A27" s="81">
        <v>1</v>
      </c>
      <c r="B27" s="76" t="s">
        <v>320</v>
      </c>
      <c r="C27" s="82">
        <v>7</v>
      </c>
      <c r="D27" s="76" t="s">
        <v>321</v>
      </c>
    </row>
    <row r="28" spans="1:7" ht="15.75" thickBot="1" x14ac:dyDescent="0.25">
      <c r="A28" s="81">
        <v>2</v>
      </c>
      <c r="B28" s="76" t="s">
        <v>322</v>
      </c>
      <c r="C28" s="82">
        <v>8</v>
      </c>
      <c r="D28" s="76" t="s">
        <v>323</v>
      </c>
    </row>
    <row r="29" spans="1:7" ht="15.75" thickBot="1" x14ac:dyDescent="0.25">
      <c r="A29" s="81">
        <v>3</v>
      </c>
      <c r="B29" s="76" t="s">
        <v>324</v>
      </c>
      <c r="C29" s="82">
        <v>9</v>
      </c>
      <c r="D29" s="76" t="s">
        <v>325</v>
      </c>
    </row>
    <row r="30" spans="1:7" ht="15.75" thickBot="1" x14ac:dyDescent="0.25">
      <c r="A30" s="81">
        <v>4</v>
      </c>
      <c r="B30" s="76" t="s">
        <v>326</v>
      </c>
      <c r="C30" s="82">
        <v>10</v>
      </c>
      <c r="D30" s="76" t="s">
        <v>327</v>
      </c>
    </row>
    <row r="31" spans="1:7" ht="15.75" thickBot="1" x14ac:dyDescent="0.25">
      <c r="A31" s="81">
        <v>5</v>
      </c>
      <c r="B31" s="76" t="s">
        <v>328</v>
      </c>
      <c r="C31" s="82">
        <v>11</v>
      </c>
      <c r="D31" s="76" t="s">
        <v>329</v>
      </c>
    </row>
    <row r="32" spans="1:7" ht="15.75" thickBot="1" x14ac:dyDescent="0.25">
      <c r="A32" s="81">
        <v>6</v>
      </c>
      <c r="B32" s="76" t="s">
        <v>330</v>
      </c>
      <c r="C32" s="76"/>
      <c r="D32" s="76"/>
    </row>
  </sheetData>
  <autoFilter ref="A1:E18">
    <filterColumn colId="0">
      <filters>
        <filter val="ROBERT K. GOOD"/>
      </filters>
    </filterColumn>
  </autoFilter>
  <sortState ref="A2:E18">
    <sortCondition ref="D2:D18"/>
  </sortState>
  <mergeCells count="2">
    <mergeCell ref="B25:B26"/>
    <mergeCell ref="D25:D2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55"/>
  <sheetViews>
    <sheetView zoomScale="80" zoomScaleNormal="80" workbookViewId="0">
      <selection activeCell="D31" sqref="D31"/>
    </sheetView>
  </sheetViews>
  <sheetFormatPr defaultRowHeight="15" x14ac:dyDescent="0.2"/>
  <cols>
    <col min="1" max="1" width="14.140625" style="56" customWidth="1"/>
    <col min="2" max="2" width="19.28515625" style="56" customWidth="1"/>
    <col min="3" max="3" width="18.42578125" style="56" customWidth="1"/>
    <col min="4" max="4" width="28.140625" style="56" customWidth="1"/>
    <col min="5" max="5" width="21.42578125" style="56" customWidth="1"/>
    <col min="6" max="6" width="8.42578125" style="56" customWidth="1"/>
    <col min="7" max="7" width="9.28515625" style="56" customWidth="1"/>
    <col min="8" max="8" width="23.28515625" style="40" customWidth="1"/>
    <col min="9" max="9" width="22.42578125" style="40" customWidth="1"/>
    <col min="11" max="11" width="13.7109375" style="57" customWidth="1"/>
  </cols>
  <sheetData>
    <row r="1" spans="1:11" x14ac:dyDescent="0.2">
      <c r="A1" s="63" t="s">
        <v>76</v>
      </c>
      <c r="B1" s="63" t="s">
        <v>77</v>
      </c>
      <c r="C1" s="63" t="s">
        <v>78</v>
      </c>
      <c r="D1" s="63" t="s">
        <v>79</v>
      </c>
      <c r="E1" s="63" t="s">
        <v>80</v>
      </c>
      <c r="F1" s="63" t="s">
        <v>81</v>
      </c>
      <c r="G1" s="63" t="s">
        <v>82</v>
      </c>
      <c r="H1" s="63" t="s">
        <v>83</v>
      </c>
      <c r="I1" s="63" t="s">
        <v>84</v>
      </c>
      <c r="J1" s="63" t="s">
        <v>275</v>
      </c>
      <c r="K1" s="63" t="s">
        <v>316</v>
      </c>
    </row>
    <row r="2" spans="1:11" x14ac:dyDescent="0.2">
      <c r="A2" s="58">
        <v>300002</v>
      </c>
      <c r="B2" s="57" t="s">
        <v>85</v>
      </c>
      <c r="C2" s="57" t="s">
        <v>86</v>
      </c>
      <c r="D2" s="57" t="s">
        <v>87</v>
      </c>
      <c r="E2" s="59" t="s">
        <v>280</v>
      </c>
      <c r="F2" s="60" t="s">
        <v>279</v>
      </c>
      <c r="G2" s="60">
        <v>90111</v>
      </c>
      <c r="H2" s="57" t="s">
        <v>88</v>
      </c>
      <c r="I2" s="57" t="s">
        <v>89</v>
      </c>
      <c r="J2" s="61">
        <v>29234</v>
      </c>
      <c r="K2" s="64">
        <v>37316</v>
      </c>
    </row>
    <row r="3" spans="1:11" x14ac:dyDescent="0.2">
      <c r="A3" s="58">
        <v>300004</v>
      </c>
      <c r="B3" s="57" t="s">
        <v>90</v>
      </c>
      <c r="C3" s="57" t="s">
        <v>91</v>
      </c>
      <c r="D3" s="57" t="s">
        <v>92</v>
      </c>
      <c r="E3" s="59" t="s">
        <v>282</v>
      </c>
      <c r="F3" s="60" t="s">
        <v>286</v>
      </c>
      <c r="G3" s="60">
        <v>90222</v>
      </c>
      <c r="H3" s="57" t="s">
        <v>93</v>
      </c>
      <c r="I3" s="57" t="s">
        <v>89</v>
      </c>
      <c r="J3" s="61">
        <v>49234</v>
      </c>
      <c r="K3" s="64">
        <v>33924</v>
      </c>
    </row>
    <row r="4" spans="1:11" x14ac:dyDescent="0.2">
      <c r="A4" s="58">
        <v>300006</v>
      </c>
      <c r="B4" s="57" t="s">
        <v>95</v>
      </c>
      <c r="C4" s="57" t="s">
        <v>96</v>
      </c>
      <c r="D4" s="57" t="s">
        <v>97</v>
      </c>
      <c r="E4" s="59" t="s">
        <v>278</v>
      </c>
      <c r="F4" s="60" t="s">
        <v>279</v>
      </c>
      <c r="G4" s="60">
        <v>90333</v>
      </c>
      <c r="H4" s="57" t="s">
        <v>98</v>
      </c>
      <c r="I4" s="57" t="s">
        <v>108</v>
      </c>
      <c r="J4" s="61">
        <v>79076</v>
      </c>
      <c r="K4" s="64">
        <v>38899</v>
      </c>
    </row>
    <row r="5" spans="1:11" x14ac:dyDescent="0.2">
      <c r="A5" s="58">
        <v>300008</v>
      </c>
      <c r="B5" s="57" t="s">
        <v>100</v>
      </c>
      <c r="C5" s="57" t="s">
        <v>101</v>
      </c>
      <c r="D5" s="57" t="s">
        <v>102</v>
      </c>
      <c r="E5" s="59" t="s">
        <v>280</v>
      </c>
      <c r="F5" s="60" t="s">
        <v>286</v>
      </c>
      <c r="G5" s="60">
        <v>90444</v>
      </c>
      <c r="H5" s="57" t="s">
        <v>103</v>
      </c>
      <c r="I5" s="57" t="s">
        <v>274</v>
      </c>
      <c r="J5" s="61">
        <v>40234</v>
      </c>
      <c r="K5" s="64">
        <v>36808</v>
      </c>
    </row>
    <row r="6" spans="1:11" x14ac:dyDescent="0.2">
      <c r="A6" s="58">
        <v>300010</v>
      </c>
      <c r="B6" s="57" t="s">
        <v>100</v>
      </c>
      <c r="C6" s="57" t="s">
        <v>105</v>
      </c>
      <c r="D6" s="57" t="s">
        <v>106</v>
      </c>
      <c r="E6" s="59" t="s">
        <v>282</v>
      </c>
      <c r="F6" s="60" t="s">
        <v>279</v>
      </c>
      <c r="G6" s="60">
        <v>90555</v>
      </c>
      <c r="H6" s="57" t="s">
        <v>107</v>
      </c>
      <c r="I6" s="57" t="s">
        <v>104</v>
      </c>
      <c r="J6" s="61">
        <v>41234</v>
      </c>
      <c r="K6" s="64">
        <v>37441</v>
      </c>
    </row>
    <row r="7" spans="1:11" x14ac:dyDescent="0.2">
      <c r="A7" s="58">
        <v>300012</v>
      </c>
      <c r="B7" s="57" t="s">
        <v>90</v>
      </c>
      <c r="C7" s="57" t="s">
        <v>91</v>
      </c>
      <c r="D7" s="57" t="s">
        <v>109</v>
      </c>
      <c r="E7" s="59" t="s">
        <v>278</v>
      </c>
      <c r="F7" s="60" t="s">
        <v>286</v>
      </c>
      <c r="G7" s="60">
        <v>90666</v>
      </c>
      <c r="H7" s="57" t="s">
        <v>110</v>
      </c>
      <c r="I7" s="57" t="s">
        <v>89</v>
      </c>
      <c r="J7" s="61">
        <v>50234</v>
      </c>
      <c r="K7" s="64">
        <v>36528</v>
      </c>
    </row>
    <row r="8" spans="1:11" x14ac:dyDescent="0.2">
      <c r="A8" s="58">
        <v>300014</v>
      </c>
      <c r="B8" s="57" t="s">
        <v>112</v>
      </c>
      <c r="C8" s="57" t="s">
        <v>113</v>
      </c>
      <c r="D8" s="57" t="s">
        <v>114</v>
      </c>
      <c r="E8" s="59" t="s">
        <v>280</v>
      </c>
      <c r="F8" s="60" t="s">
        <v>279</v>
      </c>
      <c r="G8" s="60">
        <v>90777</v>
      </c>
      <c r="H8" s="57" t="s">
        <v>115</v>
      </c>
      <c r="I8" s="57" t="s">
        <v>89</v>
      </c>
      <c r="J8" s="61">
        <v>23234</v>
      </c>
      <c r="K8" s="64">
        <v>38586</v>
      </c>
    </row>
    <row r="9" spans="1:11" x14ac:dyDescent="0.2">
      <c r="A9" s="58">
        <v>300016</v>
      </c>
      <c r="B9" s="57" t="s">
        <v>117</v>
      </c>
      <c r="C9" s="57" t="s">
        <v>118</v>
      </c>
      <c r="D9" s="57" t="s">
        <v>119</v>
      </c>
      <c r="E9" s="59" t="s">
        <v>282</v>
      </c>
      <c r="F9" s="60" t="s">
        <v>286</v>
      </c>
      <c r="G9" s="60">
        <v>90888</v>
      </c>
      <c r="H9" s="57" t="s">
        <v>120</v>
      </c>
      <c r="I9" s="57" t="s">
        <v>89</v>
      </c>
      <c r="J9" s="61">
        <v>54234</v>
      </c>
      <c r="K9" s="64">
        <v>35681</v>
      </c>
    </row>
    <row r="10" spans="1:11" x14ac:dyDescent="0.2">
      <c r="A10" s="58">
        <v>300018</v>
      </c>
      <c r="B10" s="57" t="s">
        <v>121</v>
      </c>
      <c r="C10" s="57" t="s">
        <v>122</v>
      </c>
      <c r="D10" s="57" t="s">
        <v>123</v>
      </c>
      <c r="E10" s="59" t="s">
        <v>278</v>
      </c>
      <c r="F10" s="60" t="s">
        <v>279</v>
      </c>
      <c r="G10" s="60">
        <v>90999</v>
      </c>
      <c r="H10" s="57" t="s">
        <v>124</v>
      </c>
      <c r="I10" s="57" t="s">
        <v>217</v>
      </c>
      <c r="J10" s="61">
        <v>92183</v>
      </c>
      <c r="K10" s="64">
        <v>38705</v>
      </c>
    </row>
    <row r="11" spans="1:11" x14ac:dyDescent="0.2">
      <c r="A11" s="58">
        <v>300020</v>
      </c>
      <c r="B11" s="57" t="s">
        <v>90</v>
      </c>
      <c r="C11" s="57" t="s">
        <v>125</v>
      </c>
      <c r="D11" s="57" t="s">
        <v>126</v>
      </c>
      <c r="E11" s="59" t="s">
        <v>280</v>
      </c>
      <c r="F11" s="60" t="s">
        <v>285</v>
      </c>
      <c r="G11" s="60">
        <v>91110</v>
      </c>
      <c r="H11" s="57" t="s">
        <v>127</v>
      </c>
      <c r="I11" s="57" t="s">
        <v>99</v>
      </c>
      <c r="J11" s="61">
        <v>51234</v>
      </c>
      <c r="K11" s="65">
        <v>38616</v>
      </c>
    </row>
    <row r="12" spans="1:11" x14ac:dyDescent="0.2">
      <c r="A12" s="58">
        <v>300022</v>
      </c>
      <c r="B12" s="57" t="s">
        <v>100</v>
      </c>
      <c r="C12" s="57" t="s">
        <v>128</v>
      </c>
      <c r="D12" s="57" t="s">
        <v>129</v>
      </c>
      <c r="E12" s="59" t="s">
        <v>282</v>
      </c>
      <c r="F12" s="60" t="s">
        <v>283</v>
      </c>
      <c r="G12" s="60">
        <v>91221</v>
      </c>
      <c r="H12" s="57" t="s">
        <v>130</v>
      </c>
      <c r="I12" s="57" t="s">
        <v>111</v>
      </c>
      <c r="J12" s="61">
        <v>42234</v>
      </c>
      <c r="K12" s="65">
        <v>37119</v>
      </c>
    </row>
    <row r="13" spans="1:11" x14ac:dyDescent="0.2">
      <c r="A13" s="58">
        <v>300024</v>
      </c>
      <c r="B13" s="57" t="s">
        <v>131</v>
      </c>
      <c r="C13" s="57" t="s">
        <v>132</v>
      </c>
      <c r="D13" s="57" t="s">
        <v>133</v>
      </c>
      <c r="E13" s="59" t="s">
        <v>278</v>
      </c>
      <c r="F13" s="60" t="s">
        <v>277</v>
      </c>
      <c r="G13" s="60">
        <v>91332</v>
      </c>
      <c r="H13" s="57" t="s">
        <v>134</v>
      </c>
      <c r="I13" s="57" t="s">
        <v>94</v>
      </c>
      <c r="J13" s="61">
        <v>49548</v>
      </c>
      <c r="K13" s="64">
        <v>35926</v>
      </c>
    </row>
    <row r="14" spans="1:11" x14ac:dyDescent="0.2">
      <c r="A14" s="58">
        <v>300026</v>
      </c>
      <c r="B14" s="57" t="s">
        <v>135</v>
      </c>
      <c r="C14" s="57" t="s">
        <v>136</v>
      </c>
      <c r="D14" s="57" t="s">
        <v>137</v>
      </c>
      <c r="E14" s="59" t="s">
        <v>280</v>
      </c>
      <c r="F14" s="60" t="s">
        <v>279</v>
      </c>
      <c r="G14" s="60">
        <v>91443</v>
      </c>
      <c r="H14" s="57" t="s">
        <v>138</v>
      </c>
      <c r="I14" s="57" t="s">
        <v>89</v>
      </c>
      <c r="J14" s="61">
        <v>52864</v>
      </c>
      <c r="K14" s="64">
        <v>38944</v>
      </c>
    </row>
    <row r="15" spans="1:11" x14ac:dyDescent="0.2">
      <c r="A15" s="58">
        <v>300028</v>
      </c>
      <c r="B15" s="57" t="s">
        <v>139</v>
      </c>
      <c r="C15" s="57" t="s">
        <v>140</v>
      </c>
      <c r="D15" s="57" t="s">
        <v>141</v>
      </c>
      <c r="E15" s="59" t="s">
        <v>282</v>
      </c>
      <c r="F15" s="60" t="s">
        <v>285</v>
      </c>
      <c r="G15" s="60">
        <v>91554</v>
      </c>
      <c r="H15" s="57" t="s">
        <v>116</v>
      </c>
      <c r="I15" s="57" t="s">
        <v>116</v>
      </c>
      <c r="J15" s="61">
        <v>27234</v>
      </c>
      <c r="K15" s="64">
        <v>38519</v>
      </c>
    </row>
    <row r="16" spans="1:11" x14ac:dyDescent="0.2">
      <c r="A16" s="58">
        <v>300030</v>
      </c>
      <c r="B16" s="57" t="s">
        <v>100</v>
      </c>
      <c r="C16" s="57" t="s">
        <v>142</v>
      </c>
      <c r="D16" s="57" t="s">
        <v>143</v>
      </c>
      <c r="E16" s="59" t="s">
        <v>284</v>
      </c>
      <c r="F16" s="60" t="s">
        <v>283</v>
      </c>
      <c r="G16" s="60">
        <v>91665</v>
      </c>
      <c r="H16" s="57" t="s">
        <v>144</v>
      </c>
      <c r="I16" s="57" t="s">
        <v>218</v>
      </c>
      <c r="J16" s="61">
        <v>43234</v>
      </c>
      <c r="K16" s="64">
        <v>38930</v>
      </c>
    </row>
    <row r="17" spans="1:11" x14ac:dyDescent="0.2">
      <c r="A17" s="58">
        <v>300032</v>
      </c>
      <c r="B17" s="57" t="s">
        <v>145</v>
      </c>
      <c r="C17" s="57" t="s">
        <v>146</v>
      </c>
      <c r="D17" s="57" t="s">
        <v>147</v>
      </c>
      <c r="E17" s="59" t="s">
        <v>276</v>
      </c>
      <c r="F17" s="60" t="s">
        <v>277</v>
      </c>
      <c r="G17" s="60">
        <v>91776</v>
      </c>
      <c r="H17" s="57" t="s">
        <v>88</v>
      </c>
      <c r="I17" s="57" t="s">
        <v>89</v>
      </c>
      <c r="J17" s="61">
        <v>41234</v>
      </c>
      <c r="K17" s="64">
        <v>39007</v>
      </c>
    </row>
    <row r="18" spans="1:11" x14ac:dyDescent="0.2">
      <c r="A18" s="58">
        <v>300034</v>
      </c>
      <c r="B18" s="57" t="s">
        <v>112</v>
      </c>
      <c r="C18" s="57" t="s">
        <v>148</v>
      </c>
      <c r="D18" s="57" t="s">
        <v>149</v>
      </c>
      <c r="E18" s="59" t="s">
        <v>281</v>
      </c>
      <c r="F18" s="60" t="s">
        <v>279</v>
      </c>
      <c r="G18" s="60">
        <v>91887</v>
      </c>
      <c r="H18" s="57" t="s">
        <v>93</v>
      </c>
      <c r="I18" s="57" t="s">
        <v>89</v>
      </c>
      <c r="J18" s="61">
        <v>24234</v>
      </c>
      <c r="K18" s="64">
        <v>38279</v>
      </c>
    </row>
    <row r="19" spans="1:11" x14ac:dyDescent="0.2">
      <c r="A19" s="58">
        <v>300036</v>
      </c>
      <c r="B19" s="57" t="s">
        <v>150</v>
      </c>
      <c r="C19" s="57" t="s">
        <v>151</v>
      </c>
      <c r="D19" s="57" t="s">
        <v>152</v>
      </c>
      <c r="E19" s="59" t="s">
        <v>280</v>
      </c>
      <c r="F19" s="60" t="s">
        <v>285</v>
      </c>
      <c r="G19" s="60">
        <v>91998</v>
      </c>
      <c r="H19" s="57" t="s">
        <v>98</v>
      </c>
      <c r="I19" s="57" t="s">
        <v>94</v>
      </c>
      <c r="J19" s="61">
        <v>86566</v>
      </c>
      <c r="K19" s="64">
        <v>36950</v>
      </c>
    </row>
    <row r="20" spans="1:11" x14ac:dyDescent="0.2">
      <c r="A20" s="58">
        <v>300038</v>
      </c>
      <c r="B20" s="57" t="s">
        <v>153</v>
      </c>
      <c r="C20" s="57" t="s">
        <v>154</v>
      </c>
      <c r="D20" s="57" t="s">
        <v>155</v>
      </c>
      <c r="E20" s="59" t="s">
        <v>282</v>
      </c>
      <c r="F20" s="60" t="s">
        <v>283</v>
      </c>
      <c r="G20" s="60">
        <v>92109</v>
      </c>
      <c r="H20" s="57" t="s">
        <v>103</v>
      </c>
      <c r="I20" s="57" t="s">
        <v>94</v>
      </c>
      <c r="J20" s="61">
        <v>69715</v>
      </c>
      <c r="K20" s="64">
        <v>36130</v>
      </c>
    </row>
    <row r="21" spans="1:11" x14ac:dyDescent="0.2">
      <c r="A21" s="58">
        <v>300040</v>
      </c>
      <c r="B21" s="57" t="s">
        <v>100</v>
      </c>
      <c r="C21" s="57" t="s">
        <v>156</v>
      </c>
      <c r="D21" s="57" t="s">
        <v>157</v>
      </c>
      <c r="E21" s="59" t="s">
        <v>284</v>
      </c>
      <c r="F21" s="60" t="s">
        <v>277</v>
      </c>
      <c r="G21" s="60">
        <v>92220</v>
      </c>
      <c r="H21" s="57" t="s">
        <v>107</v>
      </c>
      <c r="I21" s="57" t="s">
        <v>104</v>
      </c>
      <c r="J21" s="61">
        <v>44234</v>
      </c>
      <c r="K21" s="64">
        <v>35772</v>
      </c>
    </row>
    <row r="22" spans="1:11" x14ac:dyDescent="0.2">
      <c r="A22" s="58">
        <v>300042</v>
      </c>
      <c r="B22" s="57" t="s">
        <v>158</v>
      </c>
      <c r="C22" s="57" t="s">
        <v>159</v>
      </c>
      <c r="D22" s="57" t="s">
        <v>160</v>
      </c>
      <c r="E22" s="59" t="s">
        <v>276</v>
      </c>
      <c r="F22" s="60" t="s">
        <v>279</v>
      </c>
      <c r="G22" s="60">
        <v>92331</v>
      </c>
      <c r="H22" s="57" t="s">
        <v>110</v>
      </c>
      <c r="I22" s="57" t="s">
        <v>89</v>
      </c>
      <c r="J22" s="61">
        <v>22234</v>
      </c>
      <c r="K22" s="64">
        <v>39153</v>
      </c>
    </row>
    <row r="23" spans="1:11" x14ac:dyDescent="0.2">
      <c r="A23" s="58">
        <v>300044</v>
      </c>
      <c r="B23" s="57" t="s">
        <v>161</v>
      </c>
      <c r="C23" s="57" t="s">
        <v>162</v>
      </c>
      <c r="D23" s="57" t="s">
        <v>163</v>
      </c>
      <c r="E23" s="59" t="s">
        <v>281</v>
      </c>
      <c r="F23" s="60" t="s">
        <v>285</v>
      </c>
      <c r="G23" s="60">
        <v>92442</v>
      </c>
      <c r="H23" s="57" t="s">
        <v>115</v>
      </c>
      <c r="I23" s="57" t="s">
        <v>89</v>
      </c>
      <c r="J23" s="61">
        <v>33234</v>
      </c>
      <c r="K23" s="64">
        <v>36908</v>
      </c>
    </row>
    <row r="24" spans="1:11" x14ac:dyDescent="0.2">
      <c r="A24" s="58">
        <v>300046</v>
      </c>
      <c r="B24" s="57" t="s">
        <v>164</v>
      </c>
      <c r="C24" s="57" t="s">
        <v>122</v>
      </c>
      <c r="D24" s="57" t="s">
        <v>165</v>
      </c>
      <c r="E24" s="59" t="s">
        <v>280</v>
      </c>
      <c r="F24" s="60" t="s">
        <v>283</v>
      </c>
      <c r="G24" s="60">
        <v>92553</v>
      </c>
      <c r="H24" s="57" t="s">
        <v>120</v>
      </c>
      <c r="I24" s="57" t="s">
        <v>108</v>
      </c>
      <c r="J24" s="61">
        <v>37234</v>
      </c>
      <c r="K24" s="64">
        <v>38622</v>
      </c>
    </row>
    <row r="25" spans="1:11" x14ac:dyDescent="0.2">
      <c r="A25" s="58">
        <v>300048</v>
      </c>
      <c r="B25" s="57" t="s">
        <v>161</v>
      </c>
      <c r="C25" s="57" t="s">
        <v>162</v>
      </c>
      <c r="D25" s="57" t="s">
        <v>166</v>
      </c>
      <c r="E25" s="59" t="s">
        <v>282</v>
      </c>
      <c r="F25" s="60" t="s">
        <v>277</v>
      </c>
      <c r="G25" s="60">
        <v>92664</v>
      </c>
      <c r="H25" s="57" t="s">
        <v>124</v>
      </c>
      <c r="I25" s="57" t="s">
        <v>217</v>
      </c>
      <c r="J25" s="61">
        <v>34234</v>
      </c>
      <c r="K25" s="64">
        <v>38778</v>
      </c>
    </row>
    <row r="26" spans="1:11" x14ac:dyDescent="0.2">
      <c r="A26" s="58">
        <v>300050</v>
      </c>
      <c r="B26" s="57" t="s">
        <v>121</v>
      </c>
      <c r="C26" s="57" t="s">
        <v>167</v>
      </c>
      <c r="D26" s="57" t="s">
        <v>168</v>
      </c>
      <c r="E26" s="59" t="s">
        <v>284</v>
      </c>
      <c r="F26" s="60" t="s">
        <v>279</v>
      </c>
      <c r="G26" s="60">
        <v>92775</v>
      </c>
      <c r="H26" s="57" t="s">
        <v>127</v>
      </c>
      <c r="I26" s="57" t="s">
        <v>99</v>
      </c>
      <c r="J26" s="61">
        <v>94055</v>
      </c>
      <c r="K26" s="64">
        <v>39167</v>
      </c>
    </row>
    <row r="27" spans="1:11" x14ac:dyDescent="0.2">
      <c r="A27" s="58">
        <v>300052</v>
      </c>
      <c r="B27" s="57" t="s">
        <v>169</v>
      </c>
      <c r="C27" s="57" t="s">
        <v>170</v>
      </c>
      <c r="D27" s="57" t="s">
        <v>171</v>
      </c>
      <c r="E27" s="59" t="s">
        <v>276</v>
      </c>
      <c r="F27" s="60" t="s">
        <v>285</v>
      </c>
      <c r="G27" s="60">
        <v>92886</v>
      </c>
      <c r="H27" s="57" t="s">
        <v>130</v>
      </c>
      <c r="I27" s="57" t="s">
        <v>111</v>
      </c>
      <c r="J27" s="61">
        <v>77204</v>
      </c>
      <c r="K27" s="64">
        <v>32016</v>
      </c>
    </row>
    <row r="28" spans="1:11" x14ac:dyDescent="0.2">
      <c r="A28" s="58">
        <v>300054</v>
      </c>
      <c r="B28" s="57" t="s">
        <v>121</v>
      </c>
      <c r="C28" s="57" t="s">
        <v>172</v>
      </c>
      <c r="D28" s="57" t="s">
        <v>173</v>
      </c>
      <c r="E28" s="59" t="s">
        <v>281</v>
      </c>
      <c r="F28" s="60" t="s">
        <v>283</v>
      </c>
      <c r="G28" s="60">
        <v>92997</v>
      </c>
      <c r="H28" s="57" t="s">
        <v>134</v>
      </c>
      <c r="I28" s="57" t="s">
        <v>94</v>
      </c>
      <c r="J28" s="61">
        <v>95927</v>
      </c>
      <c r="K28" s="64">
        <v>38687</v>
      </c>
    </row>
    <row r="29" spans="1:11" x14ac:dyDescent="0.2">
      <c r="A29" s="58">
        <v>300056</v>
      </c>
      <c r="B29" s="57" t="s">
        <v>174</v>
      </c>
      <c r="C29" s="57" t="s">
        <v>175</v>
      </c>
      <c r="D29" s="57" t="s">
        <v>176</v>
      </c>
      <c r="E29" s="59" t="s">
        <v>280</v>
      </c>
      <c r="F29" s="60" t="s">
        <v>277</v>
      </c>
      <c r="G29" s="60">
        <v>93108</v>
      </c>
      <c r="H29" s="57" t="s">
        <v>138</v>
      </c>
      <c r="I29" s="57" t="s">
        <v>89</v>
      </c>
      <c r="J29" s="61">
        <v>101544</v>
      </c>
      <c r="K29" s="64">
        <v>35104</v>
      </c>
    </row>
    <row r="30" spans="1:11" x14ac:dyDescent="0.2">
      <c r="A30" s="58">
        <v>300058</v>
      </c>
      <c r="B30" s="57" t="s">
        <v>177</v>
      </c>
      <c r="C30" s="57" t="s">
        <v>178</v>
      </c>
      <c r="D30" s="57" t="s">
        <v>179</v>
      </c>
      <c r="E30" s="59" t="s">
        <v>282</v>
      </c>
      <c r="F30" s="60" t="s">
        <v>279</v>
      </c>
      <c r="G30" s="60">
        <v>93219</v>
      </c>
      <c r="H30" s="57" t="s">
        <v>116</v>
      </c>
      <c r="I30" s="57" t="s">
        <v>116</v>
      </c>
      <c r="J30" s="61">
        <v>90310</v>
      </c>
      <c r="K30" s="64">
        <v>38616</v>
      </c>
    </row>
    <row r="31" spans="1:11" x14ac:dyDescent="0.2">
      <c r="A31" s="58">
        <v>300060</v>
      </c>
      <c r="B31" s="57" t="s">
        <v>180</v>
      </c>
      <c r="C31" s="57" t="s">
        <v>181</v>
      </c>
      <c r="D31" s="57" t="s">
        <v>182</v>
      </c>
      <c r="E31" s="59" t="s">
        <v>284</v>
      </c>
      <c r="F31" s="60" t="s">
        <v>285</v>
      </c>
      <c r="G31" s="60">
        <v>93330</v>
      </c>
      <c r="H31" s="57" t="s">
        <v>144</v>
      </c>
      <c r="I31" s="57" t="s">
        <v>218</v>
      </c>
      <c r="J31" s="61">
        <v>20234</v>
      </c>
      <c r="K31" s="64">
        <v>36681</v>
      </c>
    </row>
    <row r="32" spans="1:11" x14ac:dyDescent="0.2">
      <c r="A32" s="58">
        <v>300062</v>
      </c>
      <c r="B32" s="57" t="s">
        <v>183</v>
      </c>
      <c r="C32" s="57" t="s">
        <v>184</v>
      </c>
      <c r="D32" s="57" t="s">
        <v>185</v>
      </c>
      <c r="E32" s="59" t="s">
        <v>276</v>
      </c>
      <c r="F32" s="60" t="s">
        <v>283</v>
      </c>
      <c r="G32" s="60">
        <v>93441</v>
      </c>
      <c r="H32" s="57" t="s">
        <v>88</v>
      </c>
      <c r="I32" s="57" t="s">
        <v>104</v>
      </c>
      <c r="J32" s="61">
        <v>38234</v>
      </c>
      <c r="K32" s="64">
        <v>34935</v>
      </c>
    </row>
    <row r="33" spans="1:11" x14ac:dyDescent="0.2">
      <c r="A33" s="58">
        <v>300064</v>
      </c>
      <c r="B33" s="57" t="s">
        <v>139</v>
      </c>
      <c r="C33" s="57" t="s">
        <v>170</v>
      </c>
      <c r="D33" s="57" t="s">
        <v>186</v>
      </c>
      <c r="E33" s="59" t="s">
        <v>281</v>
      </c>
      <c r="F33" s="60" t="s">
        <v>277</v>
      </c>
      <c r="G33" s="60">
        <v>93552</v>
      </c>
      <c r="H33" s="57" t="s">
        <v>93</v>
      </c>
      <c r="I33" s="57" t="s">
        <v>89</v>
      </c>
      <c r="J33" s="61">
        <v>28234</v>
      </c>
      <c r="K33" s="64">
        <v>38635</v>
      </c>
    </row>
    <row r="34" spans="1:11" x14ac:dyDescent="0.2">
      <c r="A34" s="58">
        <v>300066</v>
      </c>
      <c r="B34" s="57" t="s">
        <v>187</v>
      </c>
      <c r="C34" s="57" t="s">
        <v>188</v>
      </c>
      <c r="D34" s="57" t="s">
        <v>189</v>
      </c>
      <c r="E34" s="59" t="s">
        <v>281</v>
      </c>
      <c r="F34" s="60" t="s">
        <v>279</v>
      </c>
      <c r="G34" s="60">
        <v>93663</v>
      </c>
      <c r="H34" s="57" t="s">
        <v>98</v>
      </c>
      <c r="I34" s="57" t="s">
        <v>94</v>
      </c>
      <c r="J34" s="61">
        <v>35234</v>
      </c>
      <c r="K34" s="64">
        <v>31110</v>
      </c>
    </row>
    <row r="35" spans="1:11" x14ac:dyDescent="0.2">
      <c r="A35" s="58">
        <v>300068</v>
      </c>
      <c r="B35" s="57" t="s">
        <v>190</v>
      </c>
      <c r="C35" s="57" t="s">
        <v>191</v>
      </c>
      <c r="D35" s="57" t="s">
        <v>192</v>
      </c>
      <c r="E35" s="59" t="s">
        <v>280</v>
      </c>
      <c r="F35" s="60" t="s">
        <v>285</v>
      </c>
      <c r="G35" s="60">
        <v>93774</v>
      </c>
      <c r="H35" s="57" t="s">
        <v>103</v>
      </c>
      <c r="I35" s="57" t="s">
        <v>94</v>
      </c>
      <c r="J35" s="61">
        <v>24234</v>
      </c>
      <c r="K35" s="64">
        <v>38320</v>
      </c>
    </row>
    <row r="36" spans="1:11" x14ac:dyDescent="0.2">
      <c r="A36" s="58">
        <v>300070</v>
      </c>
      <c r="B36" s="57" t="s">
        <v>90</v>
      </c>
      <c r="C36" s="57" t="s">
        <v>193</v>
      </c>
      <c r="D36" s="57" t="s">
        <v>194</v>
      </c>
      <c r="E36" s="59" t="s">
        <v>282</v>
      </c>
      <c r="F36" s="60" t="s">
        <v>283</v>
      </c>
      <c r="G36" s="60">
        <v>93885</v>
      </c>
      <c r="H36" s="57" t="s">
        <v>107</v>
      </c>
      <c r="I36" s="57" t="s">
        <v>104</v>
      </c>
      <c r="J36" s="61">
        <v>52234</v>
      </c>
      <c r="K36" s="64">
        <v>36279</v>
      </c>
    </row>
    <row r="37" spans="1:11" x14ac:dyDescent="0.2">
      <c r="A37" s="58">
        <v>300072</v>
      </c>
      <c r="B37" s="57" t="s">
        <v>195</v>
      </c>
      <c r="C37" s="57" t="s">
        <v>148</v>
      </c>
      <c r="D37" s="57" t="s">
        <v>196</v>
      </c>
      <c r="E37" s="59" t="s">
        <v>284</v>
      </c>
      <c r="F37" s="60" t="s">
        <v>277</v>
      </c>
      <c r="G37" s="60">
        <v>93996</v>
      </c>
      <c r="H37" s="57" t="s">
        <v>110</v>
      </c>
      <c r="I37" s="57" t="s">
        <v>89</v>
      </c>
      <c r="J37" s="61">
        <v>53234</v>
      </c>
      <c r="K37" s="64">
        <v>38597</v>
      </c>
    </row>
    <row r="38" spans="1:11" x14ac:dyDescent="0.2">
      <c r="A38" s="58">
        <v>300074</v>
      </c>
      <c r="B38" s="57" t="s">
        <v>197</v>
      </c>
      <c r="C38" s="57" t="s">
        <v>198</v>
      </c>
      <c r="D38" s="57" t="s">
        <v>199</v>
      </c>
      <c r="E38" s="59" t="s">
        <v>276</v>
      </c>
      <c r="F38" s="60" t="s">
        <v>279</v>
      </c>
      <c r="G38" s="60">
        <v>94107</v>
      </c>
      <c r="H38" s="57" t="s">
        <v>115</v>
      </c>
      <c r="I38" s="57" t="s">
        <v>89</v>
      </c>
      <c r="J38" s="61">
        <v>60353</v>
      </c>
      <c r="K38" s="64">
        <v>37484</v>
      </c>
    </row>
    <row r="39" spans="1:11" x14ac:dyDescent="0.2">
      <c r="A39" s="58">
        <v>300076</v>
      </c>
      <c r="B39" s="57" t="s">
        <v>200</v>
      </c>
      <c r="C39" s="57" t="s">
        <v>201</v>
      </c>
      <c r="D39" s="57" t="s">
        <v>202</v>
      </c>
      <c r="E39" s="59" t="s">
        <v>281</v>
      </c>
      <c r="F39" s="60" t="s">
        <v>285</v>
      </c>
      <c r="G39" s="60">
        <v>94218</v>
      </c>
      <c r="H39" s="57" t="s">
        <v>120</v>
      </c>
      <c r="I39" s="57" t="s">
        <v>108</v>
      </c>
      <c r="J39" s="61">
        <v>32234</v>
      </c>
      <c r="K39" s="64">
        <v>38046</v>
      </c>
    </row>
    <row r="40" spans="1:11" x14ac:dyDescent="0.2">
      <c r="A40" s="58">
        <v>300078</v>
      </c>
      <c r="B40" s="57" t="s">
        <v>100</v>
      </c>
      <c r="C40" s="57" t="s">
        <v>203</v>
      </c>
      <c r="D40" s="57" t="s">
        <v>204</v>
      </c>
      <c r="E40" s="59" t="s">
        <v>280</v>
      </c>
      <c r="F40" s="60" t="s">
        <v>283</v>
      </c>
      <c r="G40" s="60">
        <v>94329</v>
      </c>
      <c r="H40" s="57" t="s">
        <v>124</v>
      </c>
      <c r="I40" s="57" t="s">
        <v>217</v>
      </c>
      <c r="J40" s="61">
        <v>45234</v>
      </c>
      <c r="K40" s="64">
        <v>38516</v>
      </c>
    </row>
    <row r="41" spans="1:11" x14ac:dyDescent="0.2">
      <c r="A41" s="58">
        <v>300080</v>
      </c>
      <c r="B41" s="57" t="s">
        <v>205</v>
      </c>
      <c r="C41" s="57" t="s">
        <v>206</v>
      </c>
      <c r="D41" s="57" t="s">
        <v>207</v>
      </c>
      <c r="E41" s="59" t="s">
        <v>282</v>
      </c>
      <c r="F41" s="60" t="s">
        <v>277</v>
      </c>
      <c r="G41" s="60">
        <v>94440</v>
      </c>
      <c r="H41" s="57" t="s">
        <v>127</v>
      </c>
      <c r="I41" s="57" t="s">
        <v>99</v>
      </c>
      <c r="J41" s="61">
        <v>67842</v>
      </c>
      <c r="K41" s="64">
        <v>36892</v>
      </c>
    </row>
    <row r="42" spans="1:11" x14ac:dyDescent="0.2">
      <c r="A42" s="58">
        <v>300082</v>
      </c>
      <c r="B42" s="57" t="s">
        <v>85</v>
      </c>
      <c r="C42" s="57" t="s">
        <v>208</v>
      </c>
      <c r="D42" s="57" t="s">
        <v>209</v>
      </c>
      <c r="E42" s="59" t="s">
        <v>284</v>
      </c>
      <c r="F42" s="60" t="s">
        <v>279</v>
      </c>
      <c r="G42" s="60">
        <v>94551</v>
      </c>
      <c r="H42" s="57" t="s">
        <v>130</v>
      </c>
      <c r="I42" s="57" t="s">
        <v>111</v>
      </c>
      <c r="J42" s="61">
        <v>30234</v>
      </c>
      <c r="K42" s="64">
        <v>36342</v>
      </c>
    </row>
    <row r="43" spans="1:11" x14ac:dyDescent="0.2">
      <c r="A43" s="58">
        <v>300084</v>
      </c>
      <c r="B43" s="57" t="s">
        <v>121</v>
      </c>
      <c r="C43" s="57" t="s">
        <v>210</v>
      </c>
      <c r="D43" s="57" t="s">
        <v>211</v>
      </c>
      <c r="E43" s="59" t="s">
        <v>276</v>
      </c>
      <c r="F43" s="60" t="s">
        <v>285</v>
      </c>
      <c r="G43" s="60">
        <v>94662</v>
      </c>
      <c r="H43" s="57" t="s">
        <v>134</v>
      </c>
      <c r="I43" s="57" t="s">
        <v>94</v>
      </c>
      <c r="J43" s="61">
        <v>84579</v>
      </c>
      <c r="K43" s="64">
        <v>33569</v>
      </c>
    </row>
    <row r="44" spans="1:11" x14ac:dyDescent="0.2">
      <c r="A44" s="58">
        <v>300086</v>
      </c>
      <c r="B44" s="57" t="s">
        <v>85</v>
      </c>
      <c r="C44" s="57" t="s">
        <v>212</v>
      </c>
      <c r="D44" s="57" t="s">
        <v>213</v>
      </c>
      <c r="E44" s="59" t="s">
        <v>281</v>
      </c>
      <c r="F44" s="60" t="s">
        <v>283</v>
      </c>
      <c r="G44" s="60">
        <v>94773</v>
      </c>
      <c r="H44" s="57" t="s">
        <v>138</v>
      </c>
      <c r="I44" s="57" t="s">
        <v>89</v>
      </c>
      <c r="J44" s="61">
        <v>31234</v>
      </c>
      <c r="K44" s="64">
        <v>38425</v>
      </c>
    </row>
    <row r="45" spans="1:11" x14ac:dyDescent="0.2">
      <c r="A45" s="58">
        <v>300088</v>
      </c>
      <c r="B45" s="57" t="s">
        <v>214</v>
      </c>
      <c r="C45" s="57" t="s">
        <v>215</v>
      </c>
      <c r="D45" s="57" t="s">
        <v>216</v>
      </c>
      <c r="E45" s="59" t="s">
        <v>281</v>
      </c>
      <c r="F45" s="60" t="s">
        <v>277</v>
      </c>
      <c r="G45" s="60">
        <v>94884</v>
      </c>
      <c r="H45" s="57" t="s">
        <v>116</v>
      </c>
      <c r="I45" s="57" t="s">
        <v>116</v>
      </c>
      <c r="J45" s="61">
        <v>36234</v>
      </c>
      <c r="K45" s="64">
        <v>37361</v>
      </c>
    </row>
    <row r="46" spans="1:11" x14ac:dyDescent="0.2">
      <c r="A46" s="58">
        <v>300090</v>
      </c>
      <c r="B46" s="62" t="s">
        <v>219</v>
      </c>
      <c r="C46" s="62" t="s">
        <v>220</v>
      </c>
      <c r="D46" s="57" t="s">
        <v>291</v>
      </c>
      <c r="E46" s="59" t="s">
        <v>280</v>
      </c>
      <c r="F46" s="60" t="s">
        <v>286</v>
      </c>
      <c r="G46" s="60">
        <v>90444</v>
      </c>
      <c r="H46" s="57" t="s">
        <v>103</v>
      </c>
      <c r="I46" s="57" t="s">
        <v>94</v>
      </c>
      <c r="J46" s="61">
        <v>21234</v>
      </c>
      <c r="K46" s="64">
        <v>38531</v>
      </c>
    </row>
    <row r="47" spans="1:11" x14ac:dyDescent="0.2">
      <c r="A47" s="58">
        <v>300092</v>
      </c>
      <c r="B47" s="62" t="s">
        <v>221</v>
      </c>
      <c r="C47" s="62" t="s">
        <v>222</v>
      </c>
      <c r="D47" s="57" t="s">
        <v>298</v>
      </c>
      <c r="E47" s="59" t="s">
        <v>282</v>
      </c>
      <c r="F47" s="60" t="s">
        <v>279</v>
      </c>
      <c r="G47" s="60">
        <v>90555</v>
      </c>
      <c r="H47" s="57" t="s">
        <v>107</v>
      </c>
      <c r="I47" s="57" t="s">
        <v>274</v>
      </c>
      <c r="J47" s="61">
        <v>46234</v>
      </c>
      <c r="K47" s="64">
        <v>37245</v>
      </c>
    </row>
    <row r="48" spans="1:11" x14ac:dyDescent="0.2">
      <c r="A48" s="58">
        <v>300094</v>
      </c>
      <c r="B48" s="62" t="s">
        <v>223</v>
      </c>
      <c r="C48" s="62" t="s">
        <v>224</v>
      </c>
      <c r="D48" s="57" t="s">
        <v>312</v>
      </c>
      <c r="E48" s="59" t="s">
        <v>278</v>
      </c>
      <c r="F48" s="60" t="s">
        <v>286</v>
      </c>
      <c r="G48" s="60">
        <v>90666</v>
      </c>
      <c r="H48" s="57" t="s">
        <v>110</v>
      </c>
      <c r="I48" s="57" t="s">
        <v>108</v>
      </c>
      <c r="J48" s="61">
        <v>82821</v>
      </c>
      <c r="K48" s="64">
        <v>35612</v>
      </c>
    </row>
    <row r="49" spans="1:11" x14ac:dyDescent="0.2">
      <c r="A49" s="58">
        <v>300096</v>
      </c>
      <c r="B49" s="62" t="s">
        <v>225</v>
      </c>
      <c r="C49" s="62" t="s">
        <v>226</v>
      </c>
      <c r="D49" s="57" t="s">
        <v>302</v>
      </c>
      <c r="E49" s="59" t="s">
        <v>280</v>
      </c>
      <c r="F49" s="60" t="s">
        <v>279</v>
      </c>
      <c r="G49" s="60">
        <v>90777</v>
      </c>
      <c r="H49" s="57" t="s">
        <v>115</v>
      </c>
      <c r="I49" s="57" t="s">
        <v>116</v>
      </c>
      <c r="J49" s="61">
        <v>54736</v>
      </c>
      <c r="K49" s="64">
        <v>39048</v>
      </c>
    </row>
    <row r="50" spans="1:11" x14ac:dyDescent="0.2">
      <c r="A50" s="58">
        <v>300098</v>
      </c>
      <c r="B50" s="62" t="s">
        <v>227</v>
      </c>
      <c r="C50" s="62" t="s">
        <v>228</v>
      </c>
      <c r="D50" s="57" t="s">
        <v>305</v>
      </c>
      <c r="E50" s="59" t="s">
        <v>282</v>
      </c>
      <c r="F50" s="60" t="s">
        <v>286</v>
      </c>
      <c r="G50" s="60">
        <v>90888</v>
      </c>
      <c r="H50" s="57" t="s">
        <v>120</v>
      </c>
      <c r="I50" s="57" t="s">
        <v>99</v>
      </c>
      <c r="J50" s="61">
        <v>62225</v>
      </c>
      <c r="K50" s="64">
        <v>37918</v>
      </c>
    </row>
    <row r="51" spans="1:11" x14ac:dyDescent="0.2">
      <c r="A51" s="58">
        <v>300100</v>
      </c>
      <c r="B51" s="62" t="s">
        <v>229</v>
      </c>
      <c r="C51" s="62" t="s">
        <v>230</v>
      </c>
      <c r="D51" s="57" t="s">
        <v>287</v>
      </c>
      <c r="E51" s="59" t="s">
        <v>278</v>
      </c>
      <c r="F51" s="60" t="s">
        <v>279</v>
      </c>
      <c r="G51" s="60">
        <v>90999</v>
      </c>
      <c r="H51" s="57" t="s">
        <v>124</v>
      </c>
      <c r="I51" s="57" t="s">
        <v>94</v>
      </c>
      <c r="J51" s="61">
        <v>22234</v>
      </c>
      <c r="K51" s="64">
        <v>36937</v>
      </c>
    </row>
    <row r="52" spans="1:11" x14ac:dyDescent="0.2">
      <c r="A52" s="58">
        <v>300102</v>
      </c>
      <c r="B52" s="62" t="s">
        <v>231</v>
      </c>
      <c r="C52" s="62" t="s">
        <v>232</v>
      </c>
      <c r="D52" s="57" t="s">
        <v>311</v>
      </c>
      <c r="E52" s="59" t="s">
        <v>280</v>
      </c>
      <c r="F52" s="60" t="s">
        <v>285</v>
      </c>
      <c r="G52" s="60">
        <v>91110</v>
      </c>
      <c r="H52" s="57" t="s">
        <v>127</v>
      </c>
      <c r="I52" s="57" t="s">
        <v>108</v>
      </c>
      <c r="J52" s="61">
        <v>80949</v>
      </c>
      <c r="K52" s="64">
        <v>38534</v>
      </c>
    </row>
    <row r="53" spans="1:11" x14ac:dyDescent="0.2">
      <c r="A53" s="58">
        <v>300104</v>
      </c>
      <c r="B53" s="62" t="s">
        <v>233</v>
      </c>
      <c r="C53" s="62" t="s">
        <v>234</v>
      </c>
      <c r="D53" s="57" t="s">
        <v>303</v>
      </c>
      <c r="E53" s="59" t="s">
        <v>282</v>
      </c>
      <c r="F53" s="60" t="s">
        <v>283</v>
      </c>
      <c r="G53" s="60">
        <v>91221</v>
      </c>
      <c r="H53" s="57" t="s">
        <v>130</v>
      </c>
      <c r="I53" s="57" t="s">
        <v>116</v>
      </c>
      <c r="J53" s="61">
        <v>56608</v>
      </c>
      <c r="K53" s="64">
        <v>35084</v>
      </c>
    </row>
    <row r="54" spans="1:11" x14ac:dyDescent="0.2">
      <c r="A54" s="58">
        <v>300106</v>
      </c>
      <c r="B54" s="62" t="s">
        <v>235</v>
      </c>
      <c r="C54" s="62" t="s">
        <v>236</v>
      </c>
      <c r="D54" s="57" t="s">
        <v>294</v>
      </c>
      <c r="E54" s="59" t="s">
        <v>278</v>
      </c>
      <c r="F54" s="60" t="s">
        <v>277</v>
      </c>
      <c r="G54" s="60">
        <v>91332</v>
      </c>
      <c r="H54" s="57" t="s">
        <v>134</v>
      </c>
      <c r="I54" s="57" t="s">
        <v>99</v>
      </c>
      <c r="J54" s="61">
        <v>26234</v>
      </c>
      <c r="K54" s="64">
        <v>37073</v>
      </c>
    </row>
    <row r="55" spans="1:11" x14ac:dyDescent="0.2">
      <c r="A55" s="58">
        <v>300108</v>
      </c>
      <c r="B55" s="62" t="s">
        <v>237</v>
      </c>
      <c r="C55" s="62" t="s">
        <v>238</v>
      </c>
      <c r="D55" s="57" t="s">
        <v>309</v>
      </c>
      <c r="E55" s="59" t="s">
        <v>280</v>
      </c>
      <c r="F55" s="60" t="s">
        <v>279</v>
      </c>
      <c r="G55" s="60">
        <v>91443</v>
      </c>
      <c r="H55" s="57" t="s">
        <v>138</v>
      </c>
      <c r="I55" s="57" t="s">
        <v>217</v>
      </c>
      <c r="J55" s="61">
        <v>73459</v>
      </c>
      <c r="K55" s="64">
        <v>37245</v>
      </c>
    </row>
    <row r="56" spans="1:11" x14ac:dyDescent="0.2">
      <c r="A56" s="58">
        <v>300110</v>
      </c>
      <c r="B56" s="62" t="s">
        <v>239</v>
      </c>
      <c r="C56" s="62" t="s">
        <v>240</v>
      </c>
      <c r="D56" s="57" t="s">
        <v>308</v>
      </c>
      <c r="E56" s="59" t="s">
        <v>282</v>
      </c>
      <c r="F56" s="60" t="s">
        <v>285</v>
      </c>
      <c r="G56" s="60">
        <v>91554</v>
      </c>
      <c r="H56" s="57" t="s">
        <v>116</v>
      </c>
      <c r="I56" s="57" t="s">
        <v>217</v>
      </c>
      <c r="J56" s="61">
        <v>71587</v>
      </c>
      <c r="K56" s="64">
        <v>37788</v>
      </c>
    </row>
    <row r="57" spans="1:11" x14ac:dyDescent="0.2">
      <c r="A57" s="58">
        <v>300112</v>
      </c>
      <c r="B57" s="62" t="s">
        <v>241</v>
      </c>
      <c r="C57" s="62" t="s">
        <v>242</v>
      </c>
      <c r="D57" s="57" t="s">
        <v>296</v>
      </c>
      <c r="E57" s="59" t="s">
        <v>284</v>
      </c>
      <c r="F57" s="60" t="s">
        <v>283</v>
      </c>
      <c r="G57" s="60">
        <v>91665</v>
      </c>
      <c r="H57" s="57" t="s">
        <v>144</v>
      </c>
      <c r="I57" s="57" t="s">
        <v>274</v>
      </c>
      <c r="J57" s="61">
        <v>37234</v>
      </c>
      <c r="K57" s="64">
        <v>37561</v>
      </c>
    </row>
    <row r="58" spans="1:11" x14ac:dyDescent="0.2">
      <c r="A58" s="58">
        <v>300114</v>
      </c>
      <c r="B58" s="62" t="s">
        <v>243</v>
      </c>
      <c r="C58" s="62" t="s">
        <v>244</v>
      </c>
      <c r="D58" s="57" t="s">
        <v>314</v>
      </c>
      <c r="E58" s="59" t="s">
        <v>276</v>
      </c>
      <c r="F58" s="60" t="s">
        <v>277</v>
      </c>
      <c r="G58" s="60">
        <v>91776</v>
      </c>
      <c r="H58" s="57" t="s">
        <v>88</v>
      </c>
      <c r="I58" s="57" t="s">
        <v>108</v>
      </c>
      <c r="J58" s="61">
        <v>89463</v>
      </c>
      <c r="K58" s="64">
        <v>38747</v>
      </c>
    </row>
    <row r="59" spans="1:11" x14ac:dyDescent="0.2">
      <c r="A59" s="58">
        <v>300116</v>
      </c>
      <c r="B59" s="62" t="s">
        <v>245</v>
      </c>
      <c r="C59" s="62" t="s">
        <v>246</v>
      </c>
      <c r="D59" s="57" t="s">
        <v>306</v>
      </c>
      <c r="E59" s="59" t="s">
        <v>281</v>
      </c>
      <c r="F59" s="60" t="s">
        <v>279</v>
      </c>
      <c r="G59" s="60">
        <v>91887</v>
      </c>
      <c r="H59" s="57" t="s">
        <v>93</v>
      </c>
      <c r="I59" s="57" t="s">
        <v>99</v>
      </c>
      <c r="J59" s="61">
        <v>64098</v>
      </c>
      <c r="K59" s="64">
        <v>37073</v>
      </c>
    </row>
    <row r="60" spans="1:11" x14ac:dyDescent="0.2">
      <c r="A60" s="58">
        <v>300118</v>
      </c>
      <c r="B60" s="62" t="s">
        <v>247</v>
      </c>
      <c r="C60" s="62" t="s">
        <v>234</v>
      </c>
      <c r="D60" s="57" t="s">
        <v>297</v>
      </c>
      <c r="E60" s="59" t="s">
        <v>280</v>
      </c>
      <c r="F60" s="60" t="s">
        <v>285</v>
      </c>
      <c r="G60" s="60">
        <v>91998</v>
      </c>
      <c r="H60" s="57" t="s">
        <v>98</v>
      </c>
      <c r="I60" s="57" t="s">
        <v>274</v>
      </c>
      <c r="J60" s="61">
        <v>39234</v>
      </c>
      <c r="K60" s="64">
        <v>38626</v>
      </c>
    </row>
    <row r="61" spans="1:11" x14ac:dyDescent="0.2">
      <c r="A61" s="58">
        <v>300120</v>
      </c>
      <c r="B61" s="62" t="s">
        <v>248</v>
      </c>
      <c r="C61" s="62" t="s">
        <v>249</v>
      </c>
      <c r="D61" s="57" t="s">
        <v>299</v>
      </c>
      <c r="E61" s="59" t="s">
        <v>282</v>
      </c>
      <c r="F61" s="60" t="s">
        <v>283</v>
      </c>
      <c r="G61" s="60">
        <v>92109</v>
      </c>
      <c r="H61" s="57" t="s">
        <v>103</v>
      </c>
      <c r="I61" s="57" t="s">
        <v>274</v>
      </c>
      <c r="J61" s="61">
        <v>47234</v>
      </c>
      <c r="K61" s="64">
        <v>36965</v>
      </c>
    </row>
    <row r="62" spans="1:11" x14ac:dyDescent="0.2">
      <c r="A62" s="58">
        <v>300122</v>
      </c>
      <c r="B62" s="62" t="s">
        <v>250</v>
      </c>
      <c r="C62" s="62" t="s">
        <v>273</v>
      </c>
      <c r="D62" s="57" t="s">
        <v>301</v>
      </c>
      <c r="E62" s="59" t="s">
        <v>284</v>
      </c>
      <c r="F62" s="60" t="s">
        <v>277</v>
      </c>
      <c r="G62" s="60">
        <v>92220</v>
      </c>
      <c r="H62" s="57" t="s">
        <v>107</v>
      </c>
      <c r="I62" s="57" t="s">
        <v>111</v>
      </c>
      <c r="J62" s="61">
        <v>50991</v>
      </c>
      <c r="K62" s="64">
        <v>29129</v>
      </c>
    </row>
    <row r="63" spans="1:11" x14ac:dyDescent="0.2">
      <c r="A63" s="58">
        <v>300124</v>
      </c>
      <c r="B63" s="62" t="s">
        <v>251</v>
      </c>
      <c r="C63" s="62" t="s">
        <v>252</v>
      </c>
      <c r="D63" s="57" t="s">
        <v>307</v>
      </c>
      <c r="E63" s="59" t="s">
        <v>276</v>
      </c>
      <c r="F63" s="60" t="s">
        <v>279</v>
      </c>
      <c r="G63" s="60">
        <v>92331</v>
      </c>
      <c r="H63" s="57" t="s">
        <v>110</v>
      </c>
      <c r="I63" s="57" t="s">
        <v>99</v>
      </c>
      <c r="J63" s="61">
        <v>65970</v>
      </c>
      <c r="K63" s="64">
        <v>38917</v>
      </c>
    </row>
    <row r="64" spans="1:11" x14ac:dyDescent="0.2">
      <c r="A64" s="58">
        <v>300126</v>
      </c>
      <c r="B64" s="62" t="s">
        <v>253</v>
      </c>
      <c r="C64" s="62" t="s">
        <v>113</v>
      </c>
      <c r="D64" s="57" t="s">
        <v>300</v>
      </c>
      <c r="E64" s="59" t="s">
        <v>281</v>
      </c>
      <c r="F64" s="60" t="s">
        <v>285</v>
      </c>
      <c r="G64" s="60">
        <v>92442</v>
      </c>
      <c r="H64" s="57" t="s">
        <v>115</v>
      </c>
      <c r="I64" s="57" t="s">
        <v>111</v>
      </c>
      <c r="J64" s="61">
        <v>48234</v>
      </c>
      <c r="K64" s="64">
        <v>37073</v>
      </c>
    </row>
    <row r="65" spans="1:11" x14ac:dyDescent="0.2">
      <c r="A65" s="58">
        <v>300128</v>
      </c>
      <c r="B65" s="62" t="s">
        <v>254</v>
      </c>
      <c r="C65" s="62" t="s">
        <v>255</v>
      </c>
      <c r="D65" s="57" t="s">
        <v>304</v>
      </c>
      <c r="E65" s="59" t="s">
        <v>280</v>
      </c>
      <c r="F65" s="60" t="s">
        <v>283</v>
      </c>
      <c r="G65" s="60">
        <v>92553</v>
      </c>
      <c r="H65" s="57" t="s">
        <v>120</v>
      </c>
      <c r="I65" s="57" t="s">
        <v>116</v>
      </c>
      <c r="J65" s="61">
        <v>58481</v>
      </c>
      <c r="K65" s="64">
        <v>37886</v>
      </c>
    </row>
    <row r="66" spans="1:11" x14ac:dyDescent="0.2">
      <c r="A66" s="58">
        <v>300130</v>
      </c>
      <c r="B66" s="62" t="s">
        <v>256</v>
      </c>
      <c r="C66" s="62" t="s">
        <v>257</v>
      </c>
      <c r="D66" s="57" t="s">
        <v>293</v>
      </c>
      <c r="E66" s="59" t="s">
        <v>282</v>
      </c>
      <c r="F66" s="60" t="s">
        <v>277</v>
      </c>
      <c r="G66" s="60">
        <v>92664</v>
      </c>
      <c r="H66" s="57" t="s">
        <v>124</v>
      </c>
      <c r="I66" s="57" t="s">
        <v>99</v>
      </c>
      <c r="J66" s="61">
        <v>25234</v>
      </c>
      <c r="K66" s="64">
        <v>38324</v>
      </c>
    </row>
    <row r="67" spans="1:11" x14ac:dyDescent="0.2">
      <c r="A67" s="58">
        <v>300132</v>
      </c>
      <c r="B67" s="62" t="s">
        <v>258</v>
      </c>
      <c r="C67" s="62" t="s">
        <v>259</v>
      </c>
      <c r="D67" s="57" t="s">
        <v>313</v>
      </c>
      <c r="E67" s="59" t="s">
        <v>284</v>
      </c>
      <c r="F67" s="60" t="s">
        <v>279</v>
      </c>
      <c r="G67" s="60">
        <v>92775</v>
      </c>
      <c r="H67" s="57" t="s">
        <v>127</v>
      </c>
      <c r="I67" s="57" t="s">
        <v>108</v>
      </c>
      <c r="J67" s="61">
        <v>84693</v>
      </c>
      <c r="K67" s="65">
        <v>39023</v>
      </c>
    </row>
    <row r="68" spans="1:11" x14ac:dyDescent="0.2">
      <c r="A68" s="58">
        <v>300134</v>
      </c>
      <c r="B68" s="62" t="s">
        <v>260</v>
      </c>
      <c r="C68" s="62" t="s">
        <v>261</v>
      </c>
      <c r="D68" s="57" t="s">
        <v>310</v>
      </c>
      <c r="E68" s="59" t="s">
        <v>276</v>
      </c>
      <c r="F68" s="60" t="s">
        <v>285</v>
      </c>
      <c r="G68" s="60">
        <v>92886</v>
      </c>
      <c r="H68" s="57" t="s">
        <v>130</v>
      </c>
      <c r="I68" s="57" t="s">
        <v>104</v>
      </c>
      <c r="J68" s="61">
        <v>75332</v>
      </c>
      <c r="K68" s="65">
        <v>39023</v>
      </c>
    </row>
    <row r="69" spans="1:11" x14ac:dyDescent="0.2">
      <c r="A69" s="58">
        <v>300136</v>
      </c>
      <c r="B69" s="62" t="s">
        <v>262</v>
      </c>
      <c r="C69" s="62" t="s">
        <v>263</v>
      </c>
      <c r="D69" s="57" t="s">
        <v>290</v>
      </c>
      <c r="E69" s="59" t="s">
        <v>281</v>
      </c>
      <c r="F69" s="60" t="s">
        <v>283</v>
      </c>
      <c r="G69" s="60">
        <v>92997</v>
      </c>
      <c r="H69" s="57" t="s">
        <v>134</v>
      </c>
      <c r="I69" s="57" t="s">
        <v>218</v>
      </c>
      <c r="J69" s="61">
        <v>59234</v>
      </c>
      <c r="K69" s="64">
        <v>39062</v>
      </c>
    </row>
    <row r="70" spans="1:11" x14ac:dyDescent="0.2">
      <c r="A70" s="58">
        <v>300138</v>
      </c>
      <c r="B70" s="62" t="s">
        <v>264</v>
      </c>
      <c r="C70" s="62" t="s">
        <v>265</v>
      </c>
      <c r="D70" s="57" t="s">
        <v>292</v>
      </c>
      <c r="E70" s="59" t="s">
        <v>280</v>
      </c>
      <c r="F70" s="60" t="s">
        <v>277</v>
      </c>
      <c r="G70" s="60">
        <v>93108</v>
      </c>
      <c r="H70" s="57" t="s">
        <v>138</v>
      </c>
      <c r="I70" s="57" t="s">
        <v>104</v>
      </c>
      <c r="J70" s="61">
        <v>23234</v>
      </c>
      <c r="K70" s="64">
        <v>39010</v>
      </c>
    </row>
    <row r="71" spans="1:11" x14ac:dyDescent="0.2">
      <c r="A71" s="58">
        <v>300140</v>
      </c>
      <c r="B71" s="62" t="s">
        <v>266</v>
      </c>
      <c r="C71" s="62" t="s">
        <v>267</v>
      </c>
      <c r="D71" s="57" t="s">
        <v>288</v>
      </c>
      <c r="E71" s="59" t="s">
        <v>282</v>
      </c>
      <c r="F71" s="60" t="s">
        <v>279</v>
      </c>
      <c r="G71" s="60">
        <v>93219</v>
      </c>
      <c r="H71" s="57" t="s">
        <v>116</v>
      </c>
      <c r="I71" s="57" t="s">
        <v>94</v>
      </c>
      <c r="J71" s="61">
        <v>25234</v>
      </c>
      <c r="K71" s="64">
        <v>36406</v>
      </c>
    </row>
    <row r="72" spans="1:11" x14ac:dyDescent="0.2">
      <c r="A72" s="58">
        <v>300142</v>
      </c>
      <c r="B72" s="62" t="s">
        <v>187</v>
      </c>
      <c r="C72" s="62" t="s">
        <v>268</v>
      </c>
      <c r="D72" s="57" t="s">
        <v>295</v>
      </c>
      <c r="E72" s="59" t="s">
        <v>284</v>
      </c>
      <c r="F72" s="60" t="s">
        <v>285</v>
      </c>
      <c r="G72" s="60">
        <v>93330</v>
      </c>
      <c r="H72" s="57" t="s">
        <v>144</v>
      </c>
      <c r="I72" s="57" t="s">
        <v>274</v>
      </c>
      <c r="J72" s="61">
        <v>36234</v>
      </c>
      <c r="K72" s="64">
        <v>37926</v>
      </c>
    </row>
    <row r="73" spans="1:11" x14ac:dyDescent="0.2">
      <c r="A73" s="58">
        <v>300144</v>
      </c>
      <c r="B73" s="62" t="s">
        <v>269</v>
      </c>
      <c r="C73" s="62" t="s">
        <v>270</v>
      </c>
      <c r="D73" s="57" t="s">
        <v>315</v>
      </c>
      <c r="E73" s="59" t="s">
        <v>282</v>
      </c>
      <c r="F73" s="60" t="s">
        <v>286</v>
      </c>
      <c r="G73" s="60">
        <v>90888</v>
      </c>
      <c r="H73" s="57" t="s">
        <v>88</v>
      </c>
      <c r="I73" s="57" t="s">
        <v>108</v>
      </c>
      <c r="J73" s="61">
        <v>99672</v>
      </c>
      <c r="K73" s="64">
        <v>37189</v>
      </c>
    </row>
    <row r="74" spans="1:11" x14ac:dyDescent="0.2">
      <c r="A74" s="58">
        <v>300146</v>
      </c>
      <c r="B74" s="62" t="s">
        <v>271</v>
      </c>
      <c r="C74" s="62" t="s">
        <v>272</v>
      </c>
      <c r="D74" s="57" t="s">
        <v>289</v>
      </c>
      <c r="E74" s="59" t="s">
        <v>278</v>
      </c>
      <c r="F74" s="60" t="s">
        <v>279</v>
      </c>
      <c r="G74" s="60">
        <v>90999</v>
      </c>
      <c r="H74" s="57" t="s">
        <v>93</v>
      </c>
      <c r="I74" s="57" t="s">
        <v>218</v>
      </c>
      <c r="J74" s="61">
        <v>38234</v>
      </c>
      <c r="K74" s="64">
        <v>37830</v>
      </c>
    </row>
    <row r="75" spans="1:11" x14ac:dyDescent="0.2">
      <c r="D75" s="40"/>
      <c r="K75" s="66"/>
    </row>
    <row r="76" spans="1:11" x14ac:dyDescent="0.2">
      <c r="D76" s="40"/>
      <c r="K76" s="66"/>
    </row>
    <row r="77" spans="1:11" x14ac:dyDescent="0.2">
      <c r="D77" s="40"/>
      <c r="K77" s="66"/>
    </row>
    <row r="78" spans="1:11" x14ac:dyDescent="0.2">
      <c r="K78" s="66"/>
    </row>
    <row r="79" spans="1:11" x14ac:dyDescent="0.2">
      <c r="K79" s="66"/>
    </row>
    <row r="80" spans="1:11" x14ac:dyDescent="0.2">
      <c r="K80" s="66"/>
    </row>
    <row r="81" spans="11:11" x14ac:dyDescent="0.2">
      <c r="K81" s="66"/>
    </row>
    <row r="82" spans="11:11" x14ac:dyDescent="0.2">
      <c r="K82" s="66"/>
    </row>
    <row r="83" spans="11:11" x14ac:dyDescent="0.2">
      <c r="K83" s="66"/>
    </row>
    <row r="84" spans="11:11" x14ac:dyDescent="0.2">
      <c r="K84" s="66"/>
    </row>
    <row r="85" spans="11:11" x14ac:dyDescent="0.2">
      <c r="K85" s="66"/>
    </row>
    <row r="86" spans="11:11" x14ac:dyDescent="0.2">
      <c r="K86" s="66"/>
    </row>
    <row r="87" spans="11:11" x14ac:dyDescent="0.2">
      <c r="K87" s="66"/>
    </row>
    <row r="88" spans="11:11" x14ac:dyDescent="0.2">
      <c r="K88" s="66"/>
    </row>
    <row r="89" spans="11:11" x14ac:dyDescent="0.2">
      <c r="K89" s="66"/>
    </row>
    <row r="90" spans="11:11" x14ac:dyDescent="0.2">
      <c r="K90" s="66"/>
    </row>
    <row r="91" spans="11:11" x14ac:dyDescent="0.2">
      <c r="K91" s="66"/>
    </row>
    <row r="92" spans="11:11" x14ac:dyDescent="0.2">
      <c r="K92" s="66"/>
    </row>
    <row r="93" spans="11:11" x14ac:dyDescent="0.2">
      <c r="K93" s="66"/>
    </row>
    <row r="94" spans="11:11" x14ac:dyDescent="0.2">
      <c r="K94" s="66"/>
    </row>
    <row r="95" spans="11:11" x14ac:dyDescent="0.2">
      <c r="K95" s="66"/>
    </row>
    <row r="96" spans="11:11" x14ac:dyDescent="0.2">
      <c r="K96" s="66"/>
    </row>
    <row r="97" spans="11:11" x14ac:dyDescent="0.2">
      <c r="K97" s="66"/>
    </row>
    <row r="98" spans="11:11" x14ac:dyDescent="0.2">
      <c r="K98" s="66"/>
    </row>
    <row r="99" spans="11:11" x14ac:dyDescent="0.2">
      <c r="K99" s="66"/>
    </row>
    <row r="100" spans="11:11" x14ac:dyDescent="0.2">
      <c r="K100" s="66"/>
    </row>
    <row r="101" spans="11:11" x14ac:dyDescent="0.2">
      <c r="K101" s="66"/>
    </row>
    <row r="102" spans="11:11" x14ac:dyDescent="0.2">
      <c r="K102" s="66"/>
    </row>
    <row r="103" spans="11:11" x14ac:dyDescent="0.2">
      <c r="K103" s="66"/>
    </row>
    <row r="104" spans="11:11" x14ac:dyDescent="0.2">
      <c r="K104" s="66"/>
    </row>
    <row r="105" spans="11:11" x14ac:dyDescent="0.2">
      <c r="K105" s="66"/>
    </row>
    <row r="106" spans="11:11" x14ac:dyDescent="0.2">
      <c r="K106" s="66"/>
    </row>
    <row r="107" spans="11:11" x14ac:dyDescent="0.2">
      <c r="K107" s="66"/>
    </row>
    <row r="108" spans="11:11" x14ac:dyDescent="0.2">
      <c r="K108" s="66"/>
    </row>
    <row r="109" spans="11:11" x14ac:dyDescent="0.2">
      <c r="K109" s="66"/>
    </row>
    <row r="110" spans="11:11" x14ac:dyDescent="0.2">
      <c r="K110" s="66"/>
    </row>
    <row r="111" spans="11:11" x14ac:dyDescent="0.2">
      <c r="K111" s="66"/>
    </row>
    <row r="112" spans="11:11" x14ac:dyDescent="0.2">
      <c r="K112" s="66"/>
    </row>
    <row r="113" spans="11:11" x14ac:dyDescent="0.2">
      <c r="K113" s="66"/>
    </row>
    <row r="114" spans="11:11" x14ac:dyDescent="0.2">
      <c r="K114" s="66"/>
    </row>
    <row r="115" spans="11:11" x14ac:dyDescent="0.2">
      <c r="K115" s="66"/>
    </row>
    <row r="116" spans="11:11" x14ac:dyDescent="0.2">
      <c r="K116" s="66"/>
    </row>
    <row r="117" spans="11:11" x14ac:dyDescent="0.2">
      <c r="K117" s="66"/>
    </row>
    <row r="118" spans="11:11" x14ac:dyDescent="0.2">
      <c r="K118" s="66"/>
    </row>
    <row r="119" spans="11:11" x14ac:dyDescent="0.2">
      <c r="K119" s="66"/>
    </row>
    <row r="120" spans="11:11" x14ac:dyDescent="0.2">
      <c r="K120" s="66"/>
    </row>
    <row r="121" spans="11:11" x14ac:dyDescent="0.2">
      <c r="K121" s="66"/>
    </row>
    <row r="122" spans="11:11" x14ac:dyDescent="0.2">
      <c r="K122" s="66"/>
    </row>
    <row r="123" spans="11:11" x14ac:dyDescent="0.2">
      <c r="K123" s="66"/>
    </row>
    <row r="124" spans="11:11" x14ac:dyDescent="0.2">
      <c r="K124" s="66"/>
    </row>
    <row r="125" spans="11:11" x14ac:dyDescent="0.2">
      <c r="K125" s="66"/>
    </row>
    <row r="126" spans="11:11" x14ac:dyDescent="0.2">
      <c r="K126" s="66"/>
    </row>
    <row r="127" spans="11:11" x14ac:dyDescent="0.2">
      <c r="K127" s="66"/>
    </row>
    <row r="128" spans="11:11" x14ac:dyDescent="0.2">
      <c r="K128" s="66"/>
    </row>
    <row r="129" spans="11:11" x14ac:dyDescent="0.2">
      <c r="K129" s="66"/>
    </row>
    <row r="130" spans="11:11" x14ac:dyDescent="0.2">
      <c r="K130" s="66"/>
    </row>
    <row r="131" spans="11:11" x14ac:dyDescent="0.2">
      <c r="K131" s="66"/>
    </row>
    <row r="132" spans="11:11" x14ac:dyDescent="0.2">
      <c r="K132" s="66"/>
    </row>
    <row r="133" spans="11:11" x14ac:dyDescent="0.2">
      <c r="K133" s="66"/>
    </row>
    <row r="134" spans="11:11" x14ac:dyDescent="0.2">
      <c r="K134" s="66"/>
    </row>
    <row r="135" spans="11:11" x14ac:dyDescent="0.2">
      <c r="K135" s="66"/>
    </row>
    <row r="136" spans="11:11" x14ac:dyDescent="0.2">
      <c r="K136" s="66"/>
    </row>
    <row r="137" spans="11:11" x14ac:dyDescent="0.2">
      <c r="K137" s="66"/>
    </row>
    <row r="138" spans="11:11" x14ac:dyDescent="0.2">
      <c r="K138" s="66"/>
    </row>
    <row r="139" spans="11:11" x14ac:dyDescent="0.2">
      <c r="K139" s="66"/>
    </row>
    <row r="140" spans="11:11" x14ac:dyDescent="0.2">
      <c r="K140" s="66"/>
    </row>
    <row r="141" spans="11:11" x14ac:dyDescent="0.2">
      <c r="K141" s="66"/>
    </row>
    <row r="142" spans="11:11" x14ac:dyDescent="0.2">
      <c r="K142" s="66"/>
    </row>
    <row r="143" spans="11:11" x14ac:dyDescent="0.2">
      <c r="K143" s="66"/>
    </row>
    <row r="144" spans="11:11" x14ac:dyDescent="0.2">
      <c r="K144" s="66"/>
    </row>
    <row r="145" spans="11:11" x14ac:dyDescent="0.2">
      <c r="K145" s="66"/>
    </row>
    <row r="146" spans="11:11" x14ac:dyDescent="0.2">
      <c r="K146" s="66"/>
    </row>
    <row r="147" spans="11:11" x14ac:dyDescent="0.2">
      <c r="K147" s="67"/>
    </row>
    <row r="148" spans="11:11" x14ac:dyDescent="0.2">
      <c r="K148" s="67"/>
    </row>
    <row r="149" spans="11:11" x14ac:dyDescent="0.2">
      <c r="K149" s="66"/>
    </row>
    <row r="150" spans="11:11" x14ac:dyDescent="0.2">
      <c r="K150" s="66"/>
    </row>
    <row r="151" spans="11:11" x14ac:dyDescent="0.2">
      <c r="K151" s="66"/>
    </row>
    <row r="152" spans="11:11" x14ac:dyDescent="0.2">
      <c r="K152" s="66"/>
    </row>
    <row r="153" spans="11:11" x14ac:dyDescent="0.2">
      <c r="K153" s="66"/>
    </row>
    <row r="154" spans="11:11" x14ac:dyDescent="0.2">
      <c r="K154" s="66"/>
    </row>
    <row r="155" spans="11:11" x14ac:dyDescent="0.2">
      <c r="K155" s="66"/>
    </row>
  </sheetData>
  <sortState ref="A2:K74">
    <sortCondition ref="A2"/>
  </sortState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115"/>
  <sheetViews>
    <sheetView topLeftCell="A2" workbookViewId="0">
      <selection activeCell="B13" sqref="B13"/>
    </sheetView>
  </sheetViews>
  <sheetFormatPr defaultRowHeight="15" x14ac:dyDescent="0.2"/>
  <cols>
    <col min="1" max="1" width="14.140625" style="56" customWidth="1"/>
    <col min="2" max="2" width="19.28515625" style="56" customWidth="1"/>
    <col min="3" max="3" width="18.42578125" style="56" customWidth="1"/>
    <col min="4" max="4" width="28.140625" style="56" customWidth="1"/>
    <col min="5" max="5" width="21.42578125" style="56" customWidth="1"/>
    <col min="6" max="6" width="9.42578125" style="56" customWidth="1"/>
    <col min="7" max="7" width="9.28515625" style="56" customWidth="1"/>
    <col min="8" max="8" width="23.28515625" style="40" customWidth="1"/>
    <col min="9" max="9" width="22.42578125" style="40" customWidth="1"/>
    <col min="10" max="10" width="10.42578125" style="40" customWidth="1"/>
    <col min="11" max="11" width="15.28515625" style="57" customWidth="1"/>
  </cols>
  <sheetData>
    <row r="1" spans="1:11" x14ac:dyDescent="0.2">
      <c r="A1" s="63" t="s">
        <v>76</v>
      </c>
      <c r="B1" s="63" t="s">
        <v>77</v>
      </c>
      <c r="C1" s="63" t="s">
        <v>78</v>
      </c>
      <c r="D1" s="63" t="s">
        <v>79</v>
      </c>
      <c r="E1" s="63" t="s">
        <v>80</v>
      </c>
      <c r="F1" s="63" t="s">
        <v>81</v>
      </c>
      <c r="G1" s="63" t="s">
        <v>82</v>
      </c>
      <c r="H1" s="63" t="s">
        <v>83</v>
      </c>
      <c r="I1" s="63" t="s">
        <v>84</v>
      </c>
      <c r="J1" s="63" t="s">
        <v>275</v>
      </c>
      <c r="K1" s="63" t="s">
        <v>316</v>
      </c>
    </row>
    <row r="2" spans="1:11" x14ac:dyDescent="0.2">
      <c r="A2" s="58">
        <v>300002</v>
      </c>
      <c r="B2" s="57" t="s">
        <v>85</v>
      </c>
      <c r="C2" s="57" t="s">
        <v>86</v>
      </c>
      <c r="D2" s="57" t="s">
        <v>87</v>
      </c>
      <c r="E2" s="59" t="s">
        <v>280</v>
      </c>
      <c r="F2" s="60" t="s">
        <v>279</v>
      </c>
      <c r="G2" s="60">
        <v>90111</v>
      </c>
      <c r="H2" s="57" t="s">
        <v>88</v>
      </c>
      <c r="I2" s="57" t="s">
        <v>89</v>
      </c>
      <c r="J2" s="61">
        <v>29234</v>
      </c>
      <c r="K2" s="64">
        <v>37316</v>
      </c>
    </row>
    <row r="3" spans="1:11" x14ac:dyDescent="0.2">
      <c r="A3" s="58">
        <v>300004</v>
      </c>
      <c r="B3" s="57" t="s">
        <v>90</v>
      </c>
      <c r="C3" s="57" t="s">
        <v>91</v>
      </c>
      <c r="D3" s="57" t="s">
        <v>92</v>
      </c>
      <c r="E3" s="59" t="s">
        <v>282</v>
      </c>
      <c r="F3" s="60" t="s">
        <v>286</v>
      </c>
      <c r="G3" s="60">
        <v>90222</v>
      </c>
      <c r="H3" s="57" t="s">
        <v>93</v>
      </c>
      <c r="I3" s="57" t="s">
        <v>89</v>
      </c>
      <c r="J3" s="61">
        <v>49234</v>
      </c>
      <c r="K3" s="64">
        <v>33924</v>
      </c>
    </row>
    <row r="4" spans="1:11" x14ac:dyDescent="0.2">
      <c r="A4" s="58">
        <v>300006</v>
      </c>
      <c r="B4" s="57" t="s">
        <v>95</v>
      </c>
      <c r="C4" s="57" t="s">
        <v>96</v>
      </c>
      <c r="D4" s="57" t="s">
        <v>97</v>
      </c>
      <c r="E4" s="59" t="s">
        <v>278</v>
      </c>
      <c r="F4" s="60" t="s">
        <v>279</v>
      </c>
      <c r="G4" s="60">
        <v>90333</v>
      </c>
      <c r="H4" s="57" t="s">
        <v>98</v>
      </c>
      <c r="I4" s="57" t="s">
        <v>108</v>
      </c>
      <c r="J4" s="61">
        <v>79076</v>
      </c>
      <c r="K4" s="64">
        <v>38899</v>
      </c>
    </row>
    <row r="5" spans="1:11" x14ac:dyDescent="0.2">
      <c r="A5" s="58">
        <v>300008</v>
      </c>
      <c r="B5" s="57" t="s">
        <v>100</v>
      </c>
      <c r="C5" s="57" t="s">
        <v>101</v>
      </c>
      <c r="D5" s="57" t="s">
        <v>102</v>
      </c>
      <c r="E5" s="59" t="s">
        <v>280</v>
      </c>
      <c r="F5" s="60" t="s">
        <v>286</v>
      </c>
      <c r="G5" s="60">
        <v>90444</v>
      </c>
      <c r="H5" s="57" t="s">
        <v>103</v>
      </c>
      <c r="I5" s="57" t="s">
        <v>274</v>
      </c>
      <c r="J5" s="61">
        <v>40234</v>
      </c>
      <c r="K5" s="64">
        <v>36808</v>
      </c>
    </row>
    <row r="6" spans="1:11" x14ac:dyDescent="0.2">
      <c r="A6" s="58">
        <v>300010</v>
      </c>
      <c r="B6" s="57" t="s">
        <v>100</v>
      </c>
      <c r="C6" s="57" t="s">
        <v>105</v>
      </c>
      <c r="D6" s="57" t="s">
        <v>106</v>
      </c>
      <c r="E6" s="59" t="s">
        <v>282</v>
      </c>
      <c r="F6" s="60" t="s">
        <v>279</v>
      </c>
      <c r="G6" s="60">
        <v>90555</v>
      </c>
      <c r="H6" s="57" t="s">
        <v>107</v>
      </c>
      <c r="I6" s="57" t="s">
        <v>104</v>
      </c>
      <c r="J6" s="61">
        <v>41234</v>
      </c>
      <c r="K6" s="64">
        <v>37441</v>
      </c>
    </row>
    <row r="7" spans="1:11" x14ac:dyDescent="0.2">
      <c r="A7" s="58">
        <v>300012</v>
      </c>
      <c r="B7" s="57" t="s">
        <v>90</v>
      </c>
      <c r="C7" s="57" t="s">
        <v>91</v>
      </c>
      <c r="D7" s="57" t="s">
        <v>109</v>
      </c>
      <c r="E7" s="59" t="s">
        <v>278</v>
      </c>
      <c r="F7" s="60" t="s">
        <v>286</v>
      </c>
      <c r="G7" s="60">
        <v>90666</v>
      </c>
      <c r="H7" s="57" t="s">
        <v>110</v>
      </c>
      <c r="I7" s="57" t="s">
        <v>89</v>
      </c>
      <c r="J7" s="61">
        <v>50234</v>
      </c>
      <c r="K7" s="64">
        <v>36528</v>
      </c>
    </row>
    <row r="8" spans="1:11" x14ac:dyDescent="0.2">
      <c r="A8" s="58">
        <v>300014</v>
      </c>
      <c r="B8" s="57" t="s">
        <v>112</v>
      </c>
      <c r="C8" s="57" t="s">
        <v>113</v>
      </c>
      <c r="D8" s="57" t="s">
        <v>114</v>
      </c>
      <c r="E8" s="59" t="s">
        <v>280</v>
      </c>
      <c r="F8" s="60" t="s">
        <v>279</v>
      </c>
      <c r="G8" s="60">
        <v>90777</v>
      </c>
      <c r="H8" s="57" t="s">
        <v>115</v>
      </c>
      <c r="I8" s="57" t="s">
        <v>89</v>
      </c>
      <c r="J8" s="61">
        <v>13234</v>
      </c>
      <c r="K8" s="64">
        <v>38586</v>
      </c>
    </row>
    <row r="9" spans="1:11" x14ac:dyDescent="0.2">
      <c r="A9" s="58">
        <v>300016</v>
      </c>
      <c r="B9" s="57" t="s">
        <v>117</v>
      </c>
      <c r="C9" s="57" t="s">
        <v>118</v>
      </c>
      <c r="D9" s="57" t="s">
        <v>119</v>
      </c>
      <c r="E9" s="59" t="s">
        <v>282</v>
      </c>
      <c r="F9" s="60" t="s">
        <v>286</v>
      </c>
      <c r="G9" s="60">
        <v>90888</v>
      </c>
      <c r="H9" s="57" t="s">
        <v>120</v>
      </c>
      <c r="I9" s="57" t="s">
        <v>89</v>
      </c>
      <c r="J9" s="61">
        <v>54234</v>
      </c>
      <c r="K9" s="64">
        <v>35681</v>
      </c>
    </row>
    <row r="10" spans="1:11" x14ac:dyDescent="0.2">
      <c r="A10" s="58">
        <v>300018</v>
      </c>
      <c r="B10" s="57" t="s">
        <v>121</v>
      </c>
      <c r="C10" s="57" t="s">
        <v>122</v>
      </c>
      <c r="D10" s="57" t="s">
        <v>123</v>
      </c>
      <c r="E10" s="59" t="s">
        <v>278</v>
      </c>
      <c r="F10" s="60" t="s">
        <v>279</v>
      </c>
      <c r="G10" s="60">
        <v>90999</v>
      </c>
      <c r="H10" s="57" t="s">
        <v>124</v>
      </c>
      <c r="I10" s="57" t="s">
        <v>217</v>
      </c>
      <c r="J10" s="61">
        <v>92183</v>
      </c>
      <c r="K10" s="64">
        <v>38705</v>
      </c>
    </row>
    <row r="11" spans="1:11" x14ac:dyDescent="0.2">
      <c r="A11" s="58">
        <v>300020</v>
      </c>
      <c r="B11" s="57" t="s">
        <v>90</v>
      </c>
      <c r="C11" s="57" t="s">
        <v>125</v>
      </c>
      <c r="D11" s="57" t="s">
        <v>126</v>
      </c>
      <c r="E11" s="59" t="s">
        <v>280</v>
      </c>
      <c r="F11" s="60" t="s">
        <v>285</v>
      </c>
      <c r="G11" s="60">
        <v>91110</v>
      </c>
      <c r="H11" s="57" t="s">
        <v>127</v>
      </c>
      <c r="I11" s="57" t="s">
        <v>99</v>
      </c>
      <c r="J11" s="61">
        <v>51234</v>
      </c>
      <c r="K11" s="65">
        <v>38616</v>
      </c>
    </row>
    <row r="12" spans="1:11" x14ac:dyDescent="0.2">
      <c r="A12" s="58">
        <v>300022</v>
      </c>
      <c r="B12" s="57" t="s">
        <v>100</v>
      </c>
      <c r="C12" s="57" t="s">
        <v>128</v>
      </c>
      <c r="D12" s="57" t="s">
        <v>129</v>
      </c>
      <c r="E12" s="59" t="s">
        <v>282</v>
      </c>
      <c r="F12" s="60" t="s">
        <v>283</v>
      </c>
      <c r="G12" s="60">
        <v>91221</v>
      </c>
      <c r="H12" s="57" t="s">
        <v>130</v>
      </c>
      <c r="I12" s="57" t="s">
        <v>111</v>
      </c>
      <c r="J12" s="61">
        <v>42234</v>
      </c>
      <c r="K12" s="65">
        <v>37119</v>
      </c>
    </row>
    <row r="13" spans="1:11" x14ac:dyDescent="0.2">
      <c r="A13" s="58">
        <v>300024</v>
      </c>
      <c r="B13" s="57" t="s">
        <v>131</v>
      </c>
      <c r="C13" s="57" t="s">
        <v>132</v>
      </c>
      <c r="D13" s="57" t="s">
        <v>133</v>
      </c>
      <c r="E13" s="59" t="s">
        <v>278</v>
      </c>
      <c r="F13" s="60" t="s">
        <v>277</v>
      </c>
      <c r="G13" s="60">
        <v>91332</v>
      </c>
      <c r="H13" s="57" t="s">
        <v>134</v>
      </c>
      <c r="I13" s="57" t="s">
        <v>94</v>
      </c>
      <c r="J13" s="61">
        <v>19548</v>
      </c>
      <c r="K13" s="64">
        <v>35926</v>
      </c>
    </row>
    <row r="14" spans="1:11" x14ac:dyDescent="0.2">
      <c r="A14" s="58">
        <v>300026</v>
      </c>
      <c r="B14" s="57" t="s">
        <v>135</v>
      </c>
      <c r="C14" s="57" t="s">
        <v>136</v>
      </c>
      <c r="D14" s="57" t="s">
        <v>137</v>
      </c>
      <c r="E14" s="59" t="s">
        <v>280</v>
      </c>
      <c r="F14" s="60" t="s">
        <v>279</v>
      </c>
      <c r="G14" s="60">
        <v>91443</v>
      </c>
      <c r="H14" s="57" t="s">
        <v>138</v>
      </c>
      <c r="I14" s="57" t="s">
        <v>89</v>
      </c>
      <c r="J14" s="61">
        <v>52864</v>
      </c>
      <c r="K14" s="64">
        <v>38944</v>
      </c>
    </row>
    <row r="15" spans="1:11" x14ac:dyDescent="0.2">
      <c r="A15" s="58">
        <v>300028</v>
      </c>
      <c r="B15" s="57" t="s">
        <v>139</v>
      </c>
      <c r="C15" s="57" t="s">
        <v>140</v>
      </c>
      <c r="D15" s="57" t="s">
        <v>141</v>
      </c>
      <c r="E15" s="59" t="s">
        <v>282</v>
      </c>
      <c r="F15" s="60" t="s">
        <v>285</v>
      </c>
      <c r="G15" s="60">
        <v>91554</v>
      </c>
      <c r="H15" s="57" t="s">
        <v>116</v>
      </c>
      <c r="I15" s="57" t="s">
        <v>116</v>
      </c>
      <c r="J15" s="61">
        <v>27234</v>
      </c>
      <c r="K15" s="64">
        <v>38519</v>
      </c>
    </row>
    <row r="16" spans="1:11" x14ac:dyDescent="0.2">
      <c r="A16" s="58">
        <v>300030</v>
      </c>
      <c r="B16" s="57" t="s">
        <v>100</v>
      </c>
      <c r="C16" s="57" t="s">
        <v>142</v>
      </c>
      <c r="D16" s="57" t="s">
        <v>143</v>
      </c>
      <c r="E16" s="59" t="s">
        <v>284</v>
      </c>
      <c r="F16" s="60" t="s">
        <v>283</v>
      </c>
      <c r="G16" s="60">
        <v>91665</v>
      </c>
      <c r="H16" s="57" t="s">
        <v>144</v>
      </c>
      <c r="I16" s="57" t="s">
        <v>218</v>
      </c>
      <c r="J16" s="61">
        <v>43234</v>
      </c>
      <c r="K16" s="64">
        <v>38930</v>
      </c>
    </row>
    <row r="17" spans="1:11" x14ac:dyDescent="0.2">
      <c r="A17" s="58">
        <v>300032</v>
      </c>
      <c r="B17" s="57" t="s">
        <v>145</v>
      </c>
      <c r="C17" s="57" t="s">
        <v>146</v>
      </c>
      <c r="D17" s="57" t="s">
        <v>147</v>
      </c>
      <c r="E17" s="59" t="s">
        <v>276</v>
      </c>
      <c r="F17" s="60" t="s">
        <v>277</v>
      </c>
      <c r="G17" s="60">
        <v>91776</v>
      </c>
      <c r="H17" s="57" t="s">
        <v>88</v>
      </c>
      <c r="I17" s="57" t="s">
        <v>89</v>
      </c>
      <c r="J17" s="61">
        <v>11234</v>
      </c>
      <c r="K17" s="64">
        <v>39007</v>
      </c>
    </row>
    <row r="18" spans="1:11" x14ac:dyDescent="0.2">
      <c r="A18" s="58">
        <v>300034</v>
      </c>
      <c r="B18" s="57" t="s">
        <v>112</v>
      </c>
      <c r="C18" s="57" t="s">
        <v>148</v>
      </c>
      <c r="D18" s="57" t="s">
        <v>149</v>
      </c>
      <c r="E18" s="59" t="s">
        <v>281</v>
      </c>
      <c r="F18" s="60" t="s">
        <v>279</v>
      </c>
      <c r="G18" s="60">
        <v>91887</v>
      </c>
      <c r="H18" s="57" t="s">
        <v>93</v>
      </c>
      <c r="I18" s="57" t="s">
        <v>89</v>
      </c>
      <c r="J18" s="61">
        <v>14234</v>
      </c>
      <c r="K18" s="64">
        <v>38279</v>
      </c>
    </row>
    <row r="19" spans="1:11" x14ac:dyDescent="0.2">
      <c r="A19" s="58">
        <v>300036</v>
      </c>
      <c r="B19" s="57" t="s">
        <v>150</v>
      </c>
      <c r="C19" s="57" t="s">
        <v>151</v>
      </c>
      <c r="D19" s="57" t="s">
        <v>152</v>
      </c>
      <c r="E19" s="59" t="s">
        <v>280</v>
      </c>
      <c r="F19" s="60" t="s">
        <v>285</v>
      </c>
      <c r="G19" s="60">
        <v>91998</v>
      </c>
      <c r="H19" s="57" t="s">
        <v>98</v>
      </c>
      <c r="I19" s="57" t="s">
        <v>94</v>
      </c>
      <c r="J19" s="61">
        <v>86566</v>
      </c>
      <c r="K19" s="64">
        <v>36950</v>
      </c>
    </row>
    <row r="20" spans="1:11" s="40" customFormat="1" x14ac:dyDescent="0.2">
      <c r="A20" s="68">
        <v>300038</v>
      </c>
      <c r="B20" s="69" t="s">
        <v>153</v>
      </c>
      <c r="C20" s="69" t="s">
        <v>154</v>
      </c>
      <c r="D20" s="69" t="s">
        <v>155</v>
      </c>
      <c r="E20" s="70" t="s">
        <v>282</v>
      </c>
      <c r="F20" s="71" t="s">
        <v>283</v>
      </c>
      <c r="G20" s="71">
        <v>92109</v>
      </c>
      <c r="H20" s="69" t="s">
        <v>103</v>
      </c>
      <c r="I20" s="69" t="s">
        <v>94</v>
      </c>
      <c r="J20" s="72">
        <v>69715</v>
      </c>
      <c r="K20" s="73">
        <v>36130</v>
      </c>
    </row>
    <row r="21" spans="1:11" s="40" customFormat="1" x14ac:dyDescent="0.2">
      <c r="A21" s="58"/>
      <c r="B21" s="57"/>
      <c r="C21" s="57"/>
      <c r="D21" s="57"/>
      <c r="E21" s="59"/>
      <c r="F21" s="60"/>
      <c r="G21" s="60"/>
      <c r="H21" s="57"/>
      <c r="I21" s="57"/>
      <c r="J21" s="61"/>
      <c r="K21" s="64"/>
    </row>
    <row r="22" spans="1:11" s="40" customFormat="1" x14ac:dyDescent="0.2">
      <c r="A22" s="58"/>
      <c r="B22" s="57"/>
      <c r="C22" s="57"/>
      <c r="D22" s="57"/>
      <c r="E22" s="59"/>
      <c r="F22" s="60"/>
      <c r="G22" s="60"/>
      <c r="H22" s="57"/>
      <c r="I22" s="57"/>
      <c r="J22" s="61"/>
      <c r="K22" s="64"/>
    </row>
    <row r="23" spans="1:11" s="40" customFormat="1" x14ac:dyDescent="0.2">
      <c r="A23" s="58"/>
      <c r="B23" s="57"/>
      <c r="C23" s="57"/>
      <c r="D23" s="57"/>
      <c r="E23" s="59"/>
      <c r="F23" s="60"/>
      <c r="G23" s="60"/>
      <c r="H23" s="57"/>
      <c r="I23" s="57"/>
      <c r="J23" s="61"/>
      <c r="K23" s="64"/>
    </row>
    <row r="24" spans="1:11" s="40" customFormat="1" x14ac:dyDescent="0.2">
      <c r="A24" s="58"/>
      <c r="B24" s="57"/>
      <c r="C24" s="57"/>
      <c r="D24" s="57"/>
      <c r="E24" s="59"/>
      <c r="F24" s="60"/>
      <c r="G24" s="60"/>
      <c r="H24" s="57"/>
      <c r="I24" s="57"/>
      <c r="J24" s="61"/>
      <c r="K24" s="64"/>
    </row>
    <row r="25" spans="1:11" x14ac:dyDescent="0.2">
      <c r="A25" s="58">
        <v>300038</v>
      </c>
      <c r="B25" s="57" t="s">
        <v>153</v>
      </c>
      <c r="C25" s="57" t="s">
        <v>154</v>
      </c>
      <c r="D25" s="57" t="s">
        <v>155</v>
      </c>
      <c r="E25" s="59" t="s">
        <v>282</v>
      </c>
      <c r="F25" s="60" t="s">
        <v>283</v>
      </c>
      <c r="G25" s="60">
        <v>92109</v>
      </c>
      <c r="H25" s="57" t="s">
        <v>103</v>
      </c>
      <c r="I25" s="57" t="s">
        <v>94</v>
      </c>
      <c r="J25" s="61">
        <v>69715</v>
      </c>
      <c r="K25" s="64">
        <v>36130</v>
      </c>
    </row>
    <row r="26" spans="1:11" x14ac:dyDescent="0.2">
      <c r="A26" s="58">
        <v>300040</v>
      </c>
      <c r="B26" s="57" t="s">
        <v>100</v>
      </c>
      <c r="C26" s="57" t="s">
        <v>156</v>
      </c>
      <c r="D26" s="57" t="s">
        <v>157</v>
      </c>
      <c r="E26" s="59" t="s">
        <v>284</v>
      </c>
      <c r="F26" s="60" t="s">
        <v>277</v>
      </c>
      <c r="G26" s="60">
        <v>92220</v>
      </c>
      <c r="H26" s="57" t="s">
        <v>107</v>
      </c>
      <c r="I26" s="57" t="s">
        <v>104</v>
      </c>
      <c r="J26" s="61">
        <v>44234</v>
      </c>
      <c r="K26" s="64">
        <v>35772</v>
      </c>
    </row>
    <row r="27" spans="1:11" x14ac:dyDescent="0.2">
      <c r="A27" s="58">
        <v>300042</v>
      </c>
      <c r="B27" s="57" t="s">
        <v>158</v>
      </c>
      <c r="C27" s="57" t="s">
        <v>159</v>
      </c>
      <c r="D27" s="57" t="s">
        <v>160</v>
      </c>
      <c r="E27" s="59" t="s">
        <v>276</v>
      </c>
      <c r="F27" s="60" t="s">
        <v>279</v>
      </c>
      <c r="G27" s="60">
        <v>92331</v>
      </c>
      <c r="H27" s="57" t="s">
        <v>110</v>
      </c>
      <c r="I27" s="57" t="s">
        <v>89</v>
      </c>
      <c r="J27" s="61">
        <v>22234</v>
      </c>
      <c r="K27" s="64">
        <v>39153</v>
      </c>
    </row>
    <row r="28" spans="1:11" x14ac:dyDescent="0.2">
      <c r="A28" s="58">
        <v>300044</v>
      </c>
      <c r="B28" s="57" t="s">
        <v>161</v>
      </c>
      <c r="C28" s="57" t="s">
        <v>162</v>
      </c>
      <c r="D28" s="57" t="s">
        <v>163</v>
      </c>
      <c r="E28" s="59" t="s">
        <v>281</v>
      </c>
      <c r="F28" s="60" t="s">
        <v>285</v>
      </c>
      <c r="G28" s="60">
        <v>92442</v>
      </c>
      <c r="H28" s="57" t="s">
        <v>115</v>
      </c>
      <c r="I28" s="57" t="s">
        <v>89</v>
      </c>
      <c r="J28" s="61">
        <v>33234</v>
      </c>
      <c r="K28" s="64">
        <v>36908</v>
      </c>
    </row>
    <row r="29" spans="1:11" x14ac:dyDescent="0.2">
      <c r="A29" s="58">
        <v>300046</v>
      </c>
      <c r="B29" s="57" t="s">
        <v>164</v>
      </c>
      <c r="C29" s="57" t="s">
        <v>122</v>
      </c>
      <c r="D29" s="57" t="s">
        <v>165</v>
      </c>
      <c r="E29" s="59" t="s">
        <v>280</v>
      </c>
      <c r="F29" s="60" t="s">
        <v>283</v>
      </c>
      <c r="G29" s="60">
        <v>92553</v>
      </c>
      <c r="H29" s="57" t="s">
        <v>120</v>
      </c>
      <c r="I29" s="57" t="s">
        <v>108</v>
      </c>
      <c r="J29" s="61">
        <v>17234</v>
      </c>
      <c r="K29" s="64">
        <v>38622</v>
      </c>
    </row>
    <row r="30" spans="1:11" x14ac:dyDescent="0.2">
      <c r="A30" s="58">
        <v>300048</v>
      </c>
      <c r="B30" s="57" t="s">
        <v>161</v>
      </c>
      <c r="C30" s="57" t="s">
        <v>162</v>
      </c>
      <c r="D30" s="57" t="s">
        <v>166</v>
      </c>
      <c r="E30" s="59" t="s">
        <v>282</v>
      </c>
      <c r="F30" s="60" t="s">
        <v>277</v>
      </c>
      <c r="G30" s="60">
        <v>92664</v>
      </c>
      <c r="H30" s="57" t="s">
        <v>124</v>
      </c>
      <c r="I30" s="57" t="s">
        <v>217</v>
      </c>
      <c r="J30" s="61">
        <v>34234</v>
      </c>
      <c r="K30" s="64">
        <v>38778</v>
      </c>
    </row>
    <row r="31" spans="1:11" x14ac:dyDescent="0.2">
      <c r="A31" s="58">
        <v>300050</v>
      </c>
      <c r="B31" s="57" t="s">
        <v>121</v>
      </c>
      <c r="C31" s="57" t="s">
        <v>167</v>
      </c>
      <c r="D31" s="57" t="s">
        <v>168</v>
      </c>
      <c r="E31" s="59" t="s">
        <v>284</v>
      </c>
      <c r="F31" s="60" t="s">
        <v>279</v>
      </c>
      <c r="G31" s="60">
        <v>92775</v>
      </c>
      <c r="H31" s="57" t="s">
        <v>127</v>
      </c>
      <c r="I31" s="57" t="s">
        <v>99</v>
      </c>
      <c r="J31" s="61">
        <v>94055</v>
      </c>
      <c r="K31" s="64">
        <v>39167</v>
      </c>
    </row>
    <row r="32" spans="1:11" x14ac:dyDescent="0.2">
      <c r="A32" s="58">
        <v>300052</v>
      </c>
      <c r="B32" s="57" t="s">
        <v>169</v>
      </c>
      <c r="C32" s="57" t="s">
        <v>170</v>
      </c>
      <c r="D32" s="57" t="s">
        <v>171</v>
      </c>
      <c r="E32" s="59" t="s">
        <v>276</v>
      </c>
      <c r="F32" s="60" t="s">
        <v>285</v>
      </c>
      <c r="G32" s="60">
        <v>92886</v>
      </c>
      <c r="H32" s="57" t="s">
        <v>130</v>
      </c>
      <c r="I32" s="57" t="s">
        <v>111</v>
      </c>
      <c r="J32" s="61">
        <v>77204</v>
      </c>
      <c r="K32" s="64">
        <v>32016</v>
      </c>
    </row>
    <row r="33" spans="1:11" x14ac:dyDescent="0.2">
      <c r="A33" s="58">
        <v>300054</v>
      </c>
      <c r="B33" s="57" t="s">
        <v>121</v>
      </c>
      <c r="C33" s="57" t="s">
        <v>172</v>
      </c>
      <c r="D33" s="57" t="s">
        <v>173</v>
      </c>
      <c r="E33" s="59" t="s">
        <v>281</v>
      </c>
      <c r="F33" s="60" t="s">
        <v>283</v>
      </c>
      <c r="G33" s="60">
        <v>92997</v>
      </c>
      <c r="H33" s="57" t="s">
        <v>134</v>
      </c>
      <c r="I33" s="57" t="s">
        <v>94</v>
      </c>
      <c r="J33" s="61">
        <v>95927</v>
      </c>
      <c r="K33" s="64">
        <v>38687</v>
      </c>
    </row>
    <row r="34" spans="1:11" x14ac:dyDescent="0.2">
      <c r="A34" s="58">
        <v>300056</v>
      </c>
      <c r="B34" s="57" t="s">
        <v>174</v>
      </c>
      <c r="C34" s="57" t="s">
        <v>175</v>
      </c>
      <c r="D34" s="57" t="s">
        <v>176</v>
      </c>
      <c r="E34" s="59" t="s">
        <v>280</v>
      </c>
      <c r="F34" s="60" t="s">
        <v>277</v>
      </c>
      <c r="G34" s="60">
        <v>93108</v>
      </c>
      <c r="H34" s="57" t="s">
        <v>138</v>
      </c>
      <c r="I34" s="57" t="s">
        <v>89</v>
      </c>
      <c r="J34" s="61">
        <v>101544</v>
      </c>
      <c r="K34" s="64">
        <v>35104</v>
      </c>
    </row>
    <row r="35" spans="1:11" x14ac:dyDescent="0.2">
      <c r="D35" s="40"/>
      <c r="K35" s="66"/>
    </row>
    <row r="36" spans="1:11" x14ac:dyDescent="0.2">
      <c r="D36" s="40"/>
      <c r="K36" s="66"/>
    </row>
    <row r="37" spans="1:11" x14ac:dyDescent="0.2">
      <c r="D37" s="40"/>
      <c r="K37" s="66"/>
    </row>
    <row r="38" spans="1:11" x14ac:dyDescent="0.2">
      <c r="K38" s="66"/>
    </row>
    <row r="39" spans="1:11" x14ac:dyDescent="0.2">
      <c r="K39" s="66"/>
    </row>
    <row r="40" spans="1:11" x14ac:dyDescent="0.2">
      <c r="K40" s="66"/>
    </row>
    <row r="41" spans="1:11" x14ac:dyDescent="0.2">
      <c r="K41" s="66"/>
    </row>
    <row r="42" spans="1:11" x14ac:dyDescent="0.2">
      <c r="K42" s="66"/>
    </row>
    <row r="43" spans="1:11" x14ac:dyDescent="0.2">
      <c r="K43" s="66"/>
    </row>
    <row r="44" spans="1:11" x14ac:dyDescent="0.2">
      <c r="K44" s="66"/>
    </row>
    <row r="45" spans="1:11" x14ac:dyDescent="0.2">
      <c r="K45" s="66"/>
    </row>
    <row r="46" spans="1:11" x14ac:dyDescent="0.2">
      <c r="K46" s="66"/>
    </row>
    <row r="47" spans="1:11" x14ac:dyDescent="0.2">
      <c r="K47" s="66"/>
    </row>
    <row r="48" spans="1:11" x14ac:dyDescent="0.2">
      <c r="K48" s="66"/>
    </row>
    <row r="49" spans="11:11" x14ac:dyDescent="0.2">
      <c r="K49" s="66"/>
    </row>
    <row r="50" spans="11:11" x14ac:dyDescent="0.2">
      <c r="K50" s="66"/>
    </row>
    <row r="51" spans="11:11" x14ac:dyDescent="0.2">
      <c r="K51" s="66"/>
    </row>
    <row r="52" spans="11:11" x14ac:dyDescent="0.2">
      <c r="K52" s="66"/>
    </row>
    <row r="53" spans="11:11" x14ac:dyDescent="0.2">
      <c r="K53" s="66"/>
    </row>
    <row r="54" spans="11:11" x14ac:dyDescent="0.2">
      <c r="K54" s="66"/>
    </row>
    <row r="55" spans="11:11" x14ac:dyDescent="0.2">
      <c r="K55" s="66"/>
    </row>
    <row r="56" spans="11:11" x14ac:dyDescent="0.2">
      <c r="K56" s="66"/>
    </row>
    <row r="57" spans="11:11" x14ac:dyDescent="0.2">
      <c r="K57" s="66"/>
    </row>
    <row r="58" spans="11:11" x14ac:dyDescent="0.2">
      <c r="K58" s="66"/>
    </row>
    <row r="59" spans="11:11" x14ac:dyDescent="0.2">
      <c r="K59" s="66"/>
    </row>
    <row r="60" spans="11:11" x14ac:dyDescent="0.2">
      <c r="K60" s="66"/>
    </row>
    <row r="61" spans="11:11" x14ac:dyDescent="0.2">
      <c r="K61" s="66"/>
    </row>
    <row r="62" spans="11:11" x14ac:dyDescent="0.2">
      <c r="K62" s="66"/>
    </row>
    <row r="63" spans="11:11" x14ac:dyDescent="0.2">
      <c r="K63" s="66"/>
    </row>
    <row r="64" spans="11:11" x14ac:dyDescent="0.2">
      <c r="K64" s="66"/>
    </row>
    <row r="65" spans="11:11" x14ac:dyDescent="0.2">
      <c r="K65" s="66"/>
    </row>
    <row r="66" spans="11:11" x14ac:dyDescent="0.2">
      <c r="K66" s="66"/>
    </row>
    <row r="67" spans="11:11" x14ac:dyDescent="0.2">
      <c r="K67" s="66"/>
    </row>
    <row r="68" spans="11:11" x14ac:dyDescent="0.2">
      <c r="K68" s="66"/>
    </row>
    <row r="69" spans="11:11" x14ac:dyDescent="0.2">
      <c r="K69" s="66"/>
    </row>
    <row r="70" spans="11:11" x14ac:dyDescent="0.2">
      <c r="K70" s="66"/>
    </row>
    <row r="71" spans="11:11" x14ac:dyDescent="0.2">
      <c r="K71" s="66"/>
    </row>
    <row r="72" spans="11:11" x14ac:dyDescent="0.2">
      <c r="K72" s="66"/>
    </row>
    <row r="73" spans="11:11" x14ac:dyDescent="0.2">
      <c r="K73" s="66"/>
    </row>
    <row r="74" spans="11:11" x14ac:dyDescent="0.2">
      <c r="K74" s="66"/>
    </row>
    <row r="75" spans="11:11" x14ac:dyDescent="0.2">
      <c r="K75" s="66"/>
    </row>
    <row r="76" spans="11:11" x14ac:dyDescent="0.2">
      <c r="K76" s="66"/>
    </row>
    <row r="77" spans="11:11" x14ac:dyDescent="0.2">
      <c r="K77" s="66"/>
    </row>
    <row r="78" spans="11:11" x14ac:dyDescent="0.2">
      <c r="K78" s="66"/>
    </row>
    <row r="79" spans="11:11" x14ac:dyDescent="0.2">
      <c r="K79" s="66"/>
    </row>
    <row r="80" spans="11:11" x14ac:dyDescent="0.2">
      <c r="K80" s="66"/>
    </row>
    <row r="81" spans="11:11" x14ac:dyDescent="0.2">
      <c r="K81" s="66"/>
    </row>
    <row r="82" spans="11:11" x14ac:dyDescent="0.2">
      <c r="K82" s="66"/>
    </row>
    <row r="83" spans="11:11" x14ac:dyDescent="0.2">
      <c r="K83" s="66"/>
    </row>
    <row r="84" spans="11:11" x14ac:dyDescent="0.2">
      <c r="K84" s="66"/>
    </row>
    <row r="85" spans="11:11" x14ac:dyDescent="0.2">
      <c r="K85" s="66"/>
    </row>
    <row r="86" spans="11:11" x14ac:dyDescent="0.2">
      <c r="K86" s="66"/>
    </row>
    <row r="87" spans="11:11" x14ac:dyDescent="0.2">
      <c r="K87" s="66"/>
    </row>
    <row r="88" spans="11:11" x14ac:dyDescent="0.2">
      <c r="K88" s="66"/>
    </row>
    <row r="89" spans="11:11" x14ac:dyDescent="0.2">
      <c r="K89" s="66"/>
    </row>
    <row r="90" spans="11:11" x14ac:dyDescent="0.2">
      <c r="K90" s="66"/>
    </row>
    <row r="91" spans="11:11" x14ac:dyDescent="0.2">
      <c r="K91" s="66"/>
    </row>
    <row r="92" spans="11:11" x14ac:dyDescent="0.2">
      <c r="K92" s="66"/>
    </row>
    <row r="93" spans="11:11" x14ac:dyDescent="0.2">
      <c r="K93" s="66"/>
    </row>
    <row r="94" spans="11:11" x14ac:dyDescent="0.2">
      <c r="K94" s="66"/>
    </row>
    <row r="95" spans="11:11" x14ac:dyDescent="0.2">
      <c r="K95" s="66"/>
    </row>
    <row r="96" spans="11:11" x14ac:dyDescent="0.2">
      <c r="K96" s="66"/>
    </row>
    <row r="97" spans="11:11" x14ac:dyDescent="0.2">
      <c r="K97" s="66"/>
    </row>
    <row r="98" spans="11:11" x14ac:dyDescent="0.2">
      <c r="K98" s="66"/>
    </row>
    <row r="99" spans="11:11" x14ac:dyDescent="0.2">
      <c r="K99" s="66"/>
    </row>
    <row r="100" spans="11:11" x14ac:dyDescent="0.2">
      <c r="K100" s="66"/>
    </row>
    <row r="101" spans="11:11" x14ac:dyDescent="0.2">
      <c r="K101" s="66"/>
    </row>
    <row r="102" spans="11:11" x14ac:dyDescent="0.2">
      <c r="K102" s="66"/>
    </row>
    <row r="103" spans="11:11" x14ac:dyDescent="0.2">
      <c r="K103" s="66"/>
    </row>
    <row r="104" spans="11:11" x14ac:dyDescent="0.2">
      <c r="K104" s="66"/>
    </row>
    <row r="105" spans="11:11" x14ac:dyDescent="0.2">
      <c r="K105" s="66"/>
    </row>
    <row r="106" spans="11:11" x14ac:dyDescent="0.2">
      <c r="K106" s="66"/>
    </row>
    <row r="107" spans="11:11" x14ac:dyDescent="0.2">
      <c r="K107" s="67"/>
    </row>
    <row r="108" spans="11:11" x14ac:dyDescent="0.2">
      <c r="K108" s="67"/>
    </row>
    <row r="109" spans="11:11" x14ac:dyDescent="0.2">
      <c r="K109" s="66"/>
    </row>
    <row r="110" spans="11:11" x14ac:dyDescent="0.2">
      <c r="K110" s="66"/>
    </row>
    <row r="111" spans="11:11" x14ac:dyDescent="0.2">
      <c r="K111" s="66"/>
    </row>
    <row r="112" spans="11:11" x14ac:dyDescent="0.2">
      <c r="K112" s="66"/>
    </row>
    <row r="113" spans="11:11" x14ac:dyDescent="0.2">
      <c r="K113" s="66"/>
    </row>
    <row r="114" spans="11:11" x14ac:dyDescent="0.2">
      <c r="K114" s="66"/>
    </row>
    <row r="115" spans="11:11" x14ac:dyDescent="0.2">
      <c r="K115" s="6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1"/>
  <sheetViews>
    <sheetView workbookViewId="0">
      <selection sqref="A1:M11"/>
    </sheetView>
  </sheetViews>
  <sheetFormatPr defaultRowHeight="12.75" x14ac:dyDescent="0.2"/>
  <cols>
    <col min="7" max="7" width="11.7109375" customWidth="1"/>
    <col min="8" max="8" width="17.85546875" bestFit="1" customWidth="1"/>
    <col min="9" max="9" width="10.85546875" bestFit="1" customWidth="1"/>
    <col min="10" max="10" width="22.28515625" customWidth="1"/>
    <col min="11" max="11" width="11" bestFit="1" customWidth="1"/>
    <col min="13" max="13" width="12.140625" customWidth="1"/>
  </cols>
  <sheetData>
    <row r="1" spans="1:13" ht="19.5" customHeight="1" thickBot="1" x14ac:dyDescent="0.25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4" t="s">
        <v>317</v>
      </c>
    </row>
    <row r="2" spans="1:13" s="97" customFormat="1" x14ac:dyDescent="0.2">
      <c r="A2" s="93" t="s">
        <v>12</v>
      </c>
      <c r="B2" s="93" t="s">
        <v>13</v>
      </c>
      <c r="C2" s="93" t="s">
        <v>14</v>
      </c>
      <c r="D2" s="93" t="s">
        <v>12</v>
      </c>
      <c r="E2" s="93" t="s">
        <v>15</v>
      </c>
      <c r="F2" s="93" t="s">
        <v>16</v>
      </c>
      <c r="G2" s="93">
        <v>9010526789</v>
      </c>
      <c r="H2" s="93" t="s">
        <v>17</v>
      </c>
      <c r="I2" s="93" t="s">
        <v>18</v>
      </c>
      <c r="J2" s="93" t="s">
        <v>19</v>
      </c>
      <c r="K2" s="94">
        <v>40772</v>
      </c>
      <c r="L2" s="95">
        <v>11.16</v>
      </c>
      <c r="M2" s="96">
        <v>300198</v>
      </c>
    </row>
    <row r="3" spans="1:13" s="97" customFormat="1" x14ac:dyDescent="0.2">
      <c r="A3" s="98" t="s">
        <v>12</v>
      </c>
      <c r="B3" s="98" t="s">
        <v>13</v>
      </c>
      <c r="C3" s="98" t="s">
        <v>14</v>
      </c>
      <c r="D3" s="98" t="s">
        <v>12</v>
      </c>
      <c r="E3" s="98" t="s">
        <v>15</v>
      </c>
      <c r="F3" s="98" t="s">
        <v>16</v>
      </c>
      <c r="G3" s="98">
        <v>9010528300</v>
      </c>
      <c r="H3" s="98" t="s">
        <v>20</v>
      </c>
      <c r="I3" s="98" t="s">
        <v>21</v>
      </c>
      <c r="J3" s="98" t="s">
        <v>22</v>
      </c>
      <c r="K3" s="99">
        <v>40805</v>
      </c>
      <c r="L3" s="100">
        <v>20.420000000000002</v>
      </c>
      <c r="M3" s="101">
        <v>300250</v>
      </c>
    </row>
    <row r="4" spans="1:13" s="97" customFormat="1" x14ac:dyDescent="0.2">
      <c r="A4" s="98" t="s">
        <v>12</v>
      </c>
      <c r="B4" s="98" t="s">
        <v>13</v>
      </c>
      <c r="C4" s="98" t="s">
        <v>14</v>
      </c>
      <c r="D4" s="98" t="s">
        <v>12</v>
      </c>
      <c r="E4" s="98" t="s">
        <v>15</v>
      </c>
      <c r="F4" s="98" t="s">
        <v>16</v>
      </c>
      <c r="G4" s="98">
        <v>9010528326</v>
      </c>
      <c r="H4" s="98" t="s">
        <v>17</v>
      </c>
      <c r="I4" s="98" t="s">
        <v>23</v>
      </c>
      <c r="J4" s="98" t="s">
        <v>24</v>
      </c>
      <c r="K4" s="99">
        <v>40805</v>
      </c>
      <c r="L4" s="100">
        <v>3.33</v>
      </c>
      <c r="M4" s="101">
        <v>300198</v>
      </c>
    </row>
    <row r="5" spans="1:13" s="97" customFormat="1" x14ac:dyDescent="0.2">
      <c r="A5" s="98" t="s">
        <v>12</v>
      </c>
      <c r="B5" s="98" t="s">
        <v>13</v>
      </c>
      <c r="C5" s="98" t="s">
        <v>14</v>
      </c>
      <c r="D5" s="98" t="s">
        <v>12</v>
      </c>
      <c r="E5" s="98" t="s">
        <v>15</v>
      </c>
      <c r="F5" s="98" t="s">
        <v>16</v>
      </c>
      <c r="G5" s="98">
        <v>9010528334</v>
      </c>
      <c r="H5" s="98" t="s">
        <v>25</v>
      </c>
      <c r="I5" s="98" t="s">
        <v>26</v>
      </c>
      <c r="J5" s="98" t="s">
        <v>27</v>
      </c>
      <c r="K5" s="99">
        <v>40805</v>
      </c>
      <c r="L5" s="100">
        <v>13.99</v>
      </c>
      <c r="M5" s="101">
        <v>300024</v>
      </c>
    </row>
    <row r="6" spans="1:13" s="97" customFormat="1" x14ac:dyDescent="0.2">
      <c r="A6" s="98" t="s">
        <v>12</v>
      </c>
      <c r="B6" s="98" t="s">
        <v>13</v>
      </c>
      <c r="C6" s="98" t="s">
        <v>14</v>
      </c>
      <c r="D6" s="98" t="s">
        <v>12</v>
      </c>
      <c r="E6" s="98" t="s">
        <v>15</v>
      </c>
      <c r="F6" s="98" t="s">
        <v>16</v>
      </c>
      <c r="G6" s="98">
        <v>9010528336</v>
      </c>
      <c r="H6" s="98" t="s">
        <v>28</v>
      </c>
      <c r="I6" s="98" t="s">
        <v>29</v>
      </c>
      <c r="J6" s="98" t="s">
        <v>30</v>
      </c>
      <c r="K6" s="99">
        <v>40805</v>
      </c>
      <c r="L6" s="100">
        <v>51.62</v>
      </c>
      <c r="M6" s="101">
        <v>300085</v>
      </c>
    </row>
    <row r="7" spans="1:13" s="97" customFormat="1" x14ac:dyDescent="0.2">
      <c r="A7" s="98" t="s">
        <v>12</v>
      </c>
      <c r="B7" s="98" t="s">
        <v>13</v>
      </c>
      <c r="C7" s="98" t="s">
        <v>14</v>
      </c>
      <c r="D7" s="98" t="s">
        <v>12</v>
      </c>
      <c r="E7" s="98" t="s">
        <v>15</v>
      </c>
      <c r="F7" s="98" t="s">
        <v>16</v>
      </c>
      <c r="G7" s="98">
        <v>9010530220</v>
      </c>
      <c r="H7" s="98" t="s">
        <v>31</v>
      </c>
      <c r="I7" s="98" t="s">
        <v>32</v>
      </c>
      <c r="J7" s="98" t="s">
        <v>33</v>
      </c>
      <c r="K7" s="99">
        <v>40833</v>
      </c>
      <c r="L7" s="100">
        <v>13.43</v>
      </c>
      <c r="M7" s="101">
        <v>300121</v>
      </c>
    </row>
    <row r="8" spans="1:13" s="97" customFormat="1" x14ac:dyDescent="0.2">
      <c r="A8" s="98" t="s">
        <v>12</v>
      </c>
      <c r="B8" s="98" t="s">
        <v>13</v>
      </c>
      <c r="C8" s="98" t="s">
        <v>14</v>
      </c>
      <c r="D8" s="98" t="s">
        <v>12</v>
      </c>
      <c r="E8" s="98" t="s">
        <v>15</v>
      </c>
      <c r="F8" s="98" t="s">
        <v>16</v>
      </c>
      <c r="G8" s="98">
        <v>9010530224</v>
      </c>
      <c r="H8" s="98" t="s">
        <v>20</v>
      </c>
      <c r="I8" s="98" t="s">
        <v>34</v>
      </c>
      <c r="J8" s="98" t="s">
        <v>35</v>
      </c>
      <c r="K8" s="99">
        <v>40833</v>
      </c>
      <c r="L8" s="100">
        <v>42.85</v>
      </c>
      <c r="M8" s="101">
        <v>300250</v>
      </c>
    </row>
    <row r="9" spans="1:13" s="97" customFormat="1" x14ac:dyDescent="0.2">
      <c r="A9" s="98" t="s">
        <v>12</v>
      </c>
      <c r="B9" s="98" t="s">
        <v>13</v>
      </c>
      <c r="C9" s="98" t="s">
        <v>14</v>
      </c>
      <c r="D9" s="98" t="s">
        <v>12</v>
      </c>
      <c r="E9" s="98" t="s">
        <v>15</v>
      </c>
      <c r="F9" s="98" t="s">
        <v>16</v>
      </c>
      <c r="G9" s="98">
        <v>9010530261</v>
      </c>
      <c r="H9" s="98" t="s">
        <v>25</v>
      </c>
      <c r="I9" s="98" t="s">
        <v>36</v>
      </c>
      <c r="J9" s="98" t="s">
        <v>37</v>
      </c>
      <c r="K9" s="99">
        <v>40833</v>
      </c>
      <c r="L9" s="100">
        <v>14.76</v>
      </c>
      <c r="M9" s="101">
        <v>300024</v>
      </c>
    </row>
    <row r="10" spans="1:13" s="97" customFormat="1" x14ac:dyDescent="0.2">
      <c r="A10" s="98" t="s">
        <v>12</v>
      </c>
      <c r="B10" s="98" t="s">
        <v>13</v>
      </c>
      <c r="C10" s="98" t="s">
        <v>14</v>
      </c>
      <c r="D10" s="98" t="s">
        <v>12</v>
      </c>
      <c r="E10" s="98" t="s">
        <v>15</v>
      </c>
      <c r="F10" s="98" t="s">
        <v>16</v>
      </c>
      <c r="G10" s="98">
        <v>9010530267</v>
      </c>
      <c r="H10" s="98" t="s">
        <v>28</v>
      </c>
      <c r="I10" s="98" t="s">
        <v>38</v>
      </c>
      <c r="J10" s="98" t="s">
        <v>39</v>
      </c>
      <c r="K10" s="99">
        <v>40833</v>
      </c>
      <c r="L10" s="100">
        <v>8.8800000000000008</v>
      </c>
      <c r="M10" s="101">
        <v>300085</v>
      </c>
    </row>
    <row r="11" spans="1:13" s="97" customFormat="1" x14ac:dyDescent="0.2">
      <c r="A11" s="102" t="s">
        <v>12</v>
      </c>
      <c r="B11" s="102" t="s">
        <v>13</v>
      </c>
      <c r="C11" s="102" t="s">
        <v>14</v>
      </c>
      <c r="D11" s="102" t="s">
        <v>12</v>
      </c>
      <c r="E11" s="102" t="s">
        <v>15</v>
      </c>
      <c r="F11" s="102" t="s">
        <v>16</v>
      </c>
      <c r="G11" s="102">
        <v>9010530682</v>
      </c>
      <c r="H11" s="102" t="s">
        <v>17</v>
      </c>
      <c r="I11" s="102" t="s">
        <v>40</v>
      </c>
      <c r="J11" s="102" t="s">
        <v>41</v>
      </c>
      <c r="K11" s="103">
        <v>40835</v>
      </c>
      <c r="L11" s="104">
        <v>42.46</v>
      </c>
      <c r="M11" s="105">
        <v>300198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110"/>
  <sheetViews>
    <sheetView zoomScale="90" zoomScaleNormal="90" workbookViewId="0">
      <selection activeCell="C3" sqref="C3"/>
    </sheetView>
  </sheetViews>
  <sheetFormatPr defaultRowHeight="12.75" x14ac:dyDescent="0.2"/>
  <cols>
    <col min="1" max="1" width="30.7109375" customWidth="1"/>
    <col min="2" max="2" width="14.140625" customWidth="1"/>
    <col min="7" max="7" width="18.42578125" bestFit="1" customWidth="1"/>
    <col min="8" max="8" width="30.28515625" customWidth="1"/>
    <col min="9" max="9" width="19.7109375" customWidth="1"/>
    <col min="10" max="10" width="33" bestFit="1" customWidth="1"/>
    <col min="11" max="11" width="18.42578125" bestFit="1" customWidth="1"/>
    <col min="13" max="13" width="1.28515625" customWidth="1"/>
    <col min="14" max="14" width="14.140625" customWidth="1"/>
  </cols>
  <sheetData>
    <row r="1" spans="1:14" ht="48.4" customHeight="1" thickBo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/>
      <c r="N1" s="16" t="s">
        <v>46</v>
      </c>
    </row>
    <row r="2" spans="1:14" s="36" customFormat="1" ht="18.75" x14ac:dyDescent="0.25">
      <c r="A2" s="31" t="s">
        <v>12</v>
      </c>
      <c r="B2" s="31" t="s">
        <v>13</v>
      </c>
      <c r="C2" s="31" t="s">
        <v>14</v>
      </c>
      <c r="D2" s="31" t="s">
        <v>12</v>
      </c>
      <c r="E2" s="31" t="s">
        <v>15</v>
      </c>
      <c r="F2" s="31" t="s">
        <v>16</v>
      </c>
      <c r="G2" s="31">
        <v>9010526789</v>
      </c>
      <c r="H2" s="31" t="s">
        <v>17</v>
      </c>
      <c r="I2" s="31" t="s">
        <v>18</v>
      </c>
      <c r="J2" s="31" t="s">
        <v>19</v>
      </c>
      <c r="K2" s="32">
        <v>40772</v>
      </c>
      <c r="L2" s="33">
        <v>11.16</v>
      </c>
      <c r="M2" s="34"/>
      <c r="N2" s="35">
        <v>300198</v>
      </c>
    </row>
    <row r="3" spans="1:14" s="36" customFormat="1" ht="18.75" x14ac:dyDescent="0.25">
      <c r="A3" s="31" t="s">
        <v>12</v>
      </c>
      <c r="B3" s="31" t="s">
        <v>13</v>
      </c>
      <c r="C3" s="31" t="s">
        <v>14</v>
      </c>
      <c r="D3" s="31" t="s">
        <v>12</v>
      </c>
      <c r="E3" s="31" t="s">
        <v>15</v>
      </c>
      <c r="F3" s="31" t="s">
        <v>16</v>
      </c>
      <c r="G3" s="31">
        <v>9010528300</v>
      </c>
      <c r="H3" s="31" t="s">
        <v>20</v>
      </c>
      <c r="I3" s="31" t="s">
        <v>21</v>
      </c>
      <c r="J3" s="31" t="s">
        <v>22</v>
      </c>
      <c r="K3" s="32">
        <v>40805</v>
      </c>
      <c r="L3" s="33">
        <v>20.420000000000002</v>
      </c>
      <c r="M3" s="37"/>
      <c r="N3" s="35">
        <v>300250</v>
      </c>
    </row>
    <row r="4" spans="1:14" s="36" customFormat="1" ht="18.75" x14ac:dyDescent="0.25">
      <c r="A4" s="31" t="s">
        <v>12</v>
      </c>
      <c r="B4" s="31" t="s">
        <v>13</v>
      </c>
      <c r="C4" s="31" t="s">
        <v>14</v>
      </c>
      <c r="D4" s="31" t="s">
        <v>12</v>
      </c>
      <c r="E4" s="31" t="s">
        <v>15</v>
      </c>
      <c r="F4" s="31" t="s">
        <v>16</v>
      </c>
      <c r="G4" s="31">
        <v>9010528326</v>
      </c>
      <c r="H4" s="38" t="s">
        <v>17</v>
      </c>
      <c r="I4" s="31" t="s">
        <v>23</v>
      </c>
      <c r="J4" s="31" t="s">
        <v>24</v>
      </c>
      <c r="K4" s="32">
        <v>40805</v>
      </c>
      <c r="L4" s="33">
        <v>3.33</v>
      </c>
      <c r="M4" s="34"/>
      <c r="N4" s="39">
        <v>300198</v>
      </c>
    </row>
    <row r="5" spans="1:14" s="36" customFormat="1" ht="18.75" x14ac:dyDescent="0.25">
      <c r="A5" s="31" t="s">
        <v>12</v>
      </c>
      <c r="B5" s="31" t="s">
        <v>13</v>
      </c>
      <c r="C5" s="31" t="s">
        <v>14</v>
      </c>
      <c r="D5" s="31" t="s">
        <v>12</v>
      </c>
      <c r="E5" s="31" t="s">
        <v>15</v>
      </c>
      <c r="F5" s="31" t="s">
        <v>16</v>
      </c>
      <c r="G5" s="31">
        <v>9010528334</v>
      </c>
      <c r="H5" s="31" t="s">
        <v>25</v>
      </c>
      <c r="I5" s="31" t="s">
        <v>26</v>
      </c>
      <c r="J5" s="31" t="s">
        <v>27</v>
      </c>
      <c r="K5" s="32">
        <v>40805</v>
      </c>
      <c r="L5" s="33">
        <v>13.99</v>
      </c>
      <c r="M5" s="34"/>
      <c r="N5" s="35">
        <v>300024</v>
      </c>
    </row>
    <row r="6" spans="1:14" s="36" customFormat="1" ht="18.75" x14ac:dyDescent="0.25">
      <c r="A6" s="31" t="s">
        <v>12</v>
      </c>
      <c r="B6" s="31" t="s">
        <v>13</v>
      </c>
      <c r="C6" s="31" t="s">
        <v>14</v>
      </c>
      <c r="D6" s="31" t="s">
        <v>12</v>
      </c>
      <c r="E6" s="31" t="s">
        <v>15</v>
      </c>
      <c r="F6" s="31" t="s">
        <v>16</v>
      </c>
      <c r="G6" s="31">
        <v>9010528336</v>
      </c>
      <c r="H6" s="31" t="s">
        <v>28</v>
      </c>
      <c r="I6" s="31" t="s">
        <v>29</v>
      </c>
      <c r="J6" s="31" t="s">
        <v>30</v>
      </c>
      <c r="K6" s="32">
        <v>40805</v>
      </c>
      <c r="L6" s="33">
        <v>51.62</v>
      </c>
      <c r="M6" s="34"/>
      <c r="N6" s="35">
        <v>300085</v>
      </c>
    </row>
    <row r="7" spans="1:14" s="36" customFormat="1" ht="18.75" x14ac:dyDescent="0.25">
      <c r="A7" s="31" t="s">
        <v>12</v>
      </c>
      <c r="B7" s="31" t="s">
        <v>13</v>
      </c>
      <c r="C7" s="31" t="s">
        <v>14</v>
      </c>
      <c r="D7" s="31" t="s">
        <v>12</v>
      </c>
      <c r="E7" s="31" t="s">
        <v>15</v>
      </c>
      <c r="F7" s="31" t="s">
        <v>16</v>
      </c>
      <c r="G7" s="31">
        <v>9010530220</v>
      </c>
      <c r="H7" s="31" t="s">
        <v>31</v>
      </c>
      <c r="I7" s="31" t="s">
        <v>32</v>
      </c>
      <c r="J7" s="31" t="s">
        <v>33</v>
      </c>
      <c r="K7" s="32">
        <v>40833</v>
      </c>
      <c r="L7" s="33">
        <v>13.43</v>
      </c>
      <c r="M7" s="34"/>
      <c r="N7" s="35">
        <v>300121</v>
      </c>
    </row>
    <row r="8" spans="1:14" s="36" customFormat="1" ht="18.75" x14ac:dyDescent="0.25">
      <c r="A8" s="31" t="s">
        <v>12</v>
      </c>
      <c r="B8" s="31" t="s">
        <v>13</v>
      </c>
      <c r="C8" s="31" t="s">
        <v>14</v>
      </c>
      <c r="D8" s="31" t="s">
        <v>12</v>
      </c>
      <c r="E8" s="31" t="s">
        <v>15</v>
      </c>
      <c r="F8" s="31" t="s">
        <v>16</v>
      </c>
      <c r="G8" s="31">
        <v>9010530224</v>
      </c>
      <c r="H8" s="31" t="s">
        <v>20</v>
      </c>
      <c r="I8" s="31" t="s">
        <v>34</v>
      </c>
      <c r="J8" s="31" t="s">
        <v>35</v>
      </c>
      <c r="K8" s="32">
        <v>40833</v>
      </c>
      <c r="L8" s="33">
        <v>42.85</v>
      </c>
      <c r="M8" s="37"/>
      <c r="N8" s="35">
        <v>300250</v>
      </c>
    </row>
    <row r="9" spans="1:14" s="36" customFormat="1" ht="18.75" x14ac:dyDescent="0.25">
      <c r="A9" s="31" t="s">
        <v>12</v>
      </c>
      <c r="B9" s="31" t="s">
        <v>13</v>
      </c>
      <c r="C9" s="31" t="s">
        <v>14</v>
      </c>
      <c r="D9" s="31" t="s">
        <v>12</v>
      </c>
      <c r="E9" s="31" t="s">
        <v>15</v>
      </c>
      <c r="F9" s="31" t="s">
        <v>16</v>
      </c>
      <c r="G9" s="31">
        <v>9010530261</v>
      </c>
      <c r="H9" s="31" t="s">
        <v>25</v>
      </c>
      <c r="I9" s="31" t="s">
        <v>36</v>
      </c>
      <c r="J9" s="31" t="s">
        <v>37</v>
      </c>
      <c r="K9" s="32">
        <v>40833</v>
      </c>
      <c r="L9" s="33">
        <v>14.76</v>
      </c>
      <c r="M9" s="37"/>
      <c r="N9" s="35">
        <v>300024</v>
      </c>
    </row>
    <row r="10" spans="1:14" s="36" customFormat="1" ht="18.75" x14ac:dyDescent="0.25">
      <c r="A10" s="31" t="s">
        <v>12</v>
      </c>
      <c r="B10" s="31" t="s">
        <v>13</v>
      </c>
      <c r="C10" s="31" t="s">
        <v>14</v>
      </c>
      <c r="D10" s="31" t="s">
        <v>12</v>
      </c>
      <c r="E10" s="31" t="s">
        <v>15</v>
      </c>
      <c r="F10" s="31" t="s">
        <v>16</v>
      </c>
      <c r="G10" s="31">
        <v>9010530267</v>
      </c>
      <c r="H10" s="31" t="s">
        <v>28</v>
      </c>
      <c r="I10" s="31" t="s">
        <v>38</v>
      </c>
      <c r="J10" s="31" t="s">
        <v>39</v>
      </c>
      <c r="K10" s="32">
        <v>40833</v>
      </c>
      <c r="L10" s="33">
        <v>8.8800000000000008</v>
      </c>
      <c r="M10" s="37"/>
      <c r="N10" s="35">
        <v>300085</v>
      </c>
    </row>
    <row r="11" spans="1:14" s="36" customFormat="1" ht="18.75" x14ac:dyDescent="0.25">
      <c r="A11" s="31" t="s">
        <v>12</v>
      </c>
      <c r="B11" s="31" t="s">
        <v>13</v>
      </c>
      <c r="C11" s="31" t="s">
        <v>14</v>
      </c>
      <c r="D11" s="31" t="s">
        <v>12</v>
      </c>
      <c r="E11" s="31" t="s">
        <v>15</v>
      </c>
      <c r="F11" s="31" t="s">
        <v>16</v>
      </c>
      <c r="G11" s="31">
        <v>9010530682</v>
      </c>
      <c r="H11" s="31" t="s">
        <v>17</v>
      </c>
      <c r="I11" s="31" t="s">
        <v>40</v>
      </c>
      <c r="J11" s="31" t="s">
        <v>41</v>
      </c>
      <c r="K11" s="32">
        <v>40835</v>
      </c>
      <c r="L11" s="33">
        <v>42.46</v>
      </c>
      <c r="M11" s="34"/>
      <c r="N11" s="35">
        <v>300198</v>
      </c>
    </row>
    <row r="12" spans="1:14" ht="20.25" thickBo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20.25" thickBot="1" x14ac:dyDescent="0.3">
      <c r="A13" s="17"/>
      <c r="B13" s="17"/>
      <c r="C13" s="17"/>
      <c r="D13" s="17"/>
      <c r="E13" s="17"/>
      <c r="F13" s="17"/>
      <c r="G13" s="17"/>
      <c r="H13" s="87" t="s">
        <v>56</v>
      </c>
      <c r="I13" s="88"/>
      <c r="J13" s="89"/>
      <c r="K13" s="17"/>
      <c r="L13" s="18">
        <v>222.9</v>
      </c>
      <c r="M13" s="17"/>
      <c r="N13" s="17"/>
    </row>
    <row r="14" spans="1:14" ht="14.25" thickTop="1" thickBot="1" x14ac:dyDescent="0.25">
      <c r="A14" s="13"/>
      <c r="B14" s="13"/>
      <c r="C14" s="13"/>
      <c r="D14" s="13"/>
      <c r="E14" s="13"/>
      <c r="F14" s="13"/>
      <c r="G14" s="13"/>
      <c r="H14" s="90"/>
      <c r="I14" s="91"/>
      <c r="J14" s="92"/>
      <c r="K14" s="13"/>
      <c r="L14" s="13"/>
      <c r="M14" s="13"/>
      <c r="N14" s="13"/>
    </row>
    <row r="15" spans="1:14" ht="20.25" thickBot="1" x14ac:dyDescent="0.3">
      <c r="A15" s="19" t="s">
        <v>42</v>
      </c>
      <c r="B15" s="19" t="s">
        <v>43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9.5" x14ac:dyDescent="0.25">
      <c r="A16" s="20" t="s">
        <v>44</v>
      </c>
      <c r="B16" s="21">
        <v>300222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9.5" x14ac:dyDescent="0.25">
      <c r="A17" s="20" t="s">
        <v>31</v>
      </c>
      <c r="B17" s="21">
        <v>300121</v>
      </c>
      <c r="C17" s="13"/>
      <c r="D17" s="13"/>
      <c r="E17" s="13"/>
      <c r="F17" s="13"/>
      <c r="G17" s="30"/>
      <c r="H17" s="13"/>
      <c r="I17" s="13"/>
      <c r="J17" s="13"/>
      <c r="K17" s="13"/>
      <c r="L17" s="13"/>
      <c r="M17" s="13"/>
      <c r="N17" s="13"/>
    </row>
    <row r="18" spans="1:14" ht="19.5" x14ac:dyDescent="0.25">
      <c r="A18" s="20" t="s">
        <v>28</v>
      </c>
      <c r="B18" s="21">
        <v>300085</v>
      </c>
      <c r="C18" s="13"/>
      <c r="D18" s="13"/>
      <c r="E18" s="13"/>
      <c r="F18" s="13"/>
      <c r="G18" s="13"/>
      <c r="H18" s="22" t="s">
        <v>47</v>
      </c>
      <c r="I18" s="13"/>
      <c r="J18" s="13"/>
      <c r="K18" s="13"/>
      <c r="L18" s="13"/>
      <c r="M18" s="13"/>
      <c r="N18" s="13"/>
    </row>
    <row r="19" spans="1:14" ht="19.5" x14ac:dyDescent="0.25">
      <c r="A19" s="20" t="s">
        <v>17</v>
      </c>
      <c r="B19" s="21">
        <v>300198</v>
      </c>
      <c r="C19" s="13"/>
      <c r="D19" s="13"/>
      <c r="E19" s="13"/>
      <c r="F19" s="13"/>
      <c r="G19" s="13"/>
      <c r="H19" s="13"/>
      <c r="I19" s="23"/>
      <c r="J19" s="23"/>
      <c r="K19" s="23"/>
      <c r="L19" s="23"/>
      <c r="M19" s="13"/>
      <c r="N19" s="13"/>
    </row>
    <row r="20" spans="1:14" ht="24" customHeight="1" x14ac:dyDescent="0.25">
      <c r="A20" s="20" t="s">
        <v>25</v>
      </c>
      <c r="B20" s="21">
        <v>300024</v>
      </c>
      <c r="C20" s="13"/>
      <c r="D20" s="13"/>
      <c r="E20" s="13"/>
      <c r="F20" s="13"/>
      <c r="G20" s="13"/>
      <c r="H20" s="24" t="s">
        <v>48</v>
      </c>
      <c r="I20" s="17"/>
      <c r="J20" s="23"/>
      <c r="K20" s="23"/>
      <c r="L20" s="23"/>
      <c r="M20" s="13"/>
      <c r="N20" s="13"/>
    </row>
    <row r="21" spans="1:14" ht="24" customHeight="1" x14ac:dyDescent="0.25">
      <c r="A21" s="20" t="s">
        <v>20</v>
      </c>
      <c r="B21" s="21">
        <v>300250</v>
      </c>
      <c r="C21" s="13"/>
      <c r="D21" s="13"/>
      <c r="E21" s="13"/>
      <c r="F21" s="13"/>
      <c r="G21" s="13"/>
      <c r="H21" s="17" t="s">
        <v>49</v>
      </c>
      <c r="I21" s="17"/>
      <c r="J21" s="13"/>
      <c r="K21" s="23"/>
      <c r="L21" s="23"/>
      <c r="M21" s="13"/>
      <c r="N21" s="13"/>
    </row>
    <row r="22" spans="1:14" ht="24" customHeight="1" x14ac:dyDescent="0.25">
      <c r="A22" s="13"/>
      <c r="B22" s="13"/>
      <c r="C22" s="13"/>
      <c r="D22" s="13"/>
      <c r="E22" s="13"/>
      <c r="F22" s="13"/>
      <c r="G22" s="13"/>
      <c r="H22" s="17" t="s">
        <v>50</v>
      </c>
      <c r="I22" s="17"/>
      <c r="J22" s="23"/>
      <c r="K22" s="23"/>
      <c r="L22" s="23"/>
      <c r="M22" s="13"/>
      <c r="N22" s="13"/>
    </row>
    <row r="23" spans="1:14" ht="19.5" x14ac:dyDescent="0.25">
      <c r="A23" s="13"/>
      <c r="B23" s="13"/>
      <c r="C23" s="13"/>
      <c r="D23" s="13"/>
      <c r="E23" s="13"/>
      <c r="F23" s="13"/>
      <c r="G23" s="13"/>
      <c r="H23" s="17" t="s">
        <v>51</v>
      </c>
      <c r="I23" s="17"/>
      <c r="J23" s="23"/>
      <c r="K23" s="23"/>
      <c r="L23" s="23"/>
      <c r="M23" s="13"/>
      <c r="N23" s="13"/>
    </row>
    <row r="24" spans="1:14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9.5" x14ac:dyDescent="0.25">
      <c r="A25" s="25" t="s">
        <v>52</v>
      </c>
      <c r="B25" s="26" t="s">
        <v>53</v>
      </c>
      <c r="C25" s="26"/>
      <c r="D25" s="26"/>
      <c r="E25" s="26"/>
      <c r="F25" s="17"/>
      <c r="G25" s="17"/>
      <c r="H25" s="13"/>
      <c r="I25" s="13"/>
      <c r="J25" s="13"/>
      <c r="K25" s="13"/>
      <c r="L25" s="13"/>
      <c r="M25" s="13"/>
      <c r="N25" s="13"/>
    </row>
    <row r="26" spans="1:14" ht="19.5" x14ac:dyDescent="0.25">
      <c r="A26" s="27"/>
      <c r="B26" s="17"/>
      <c r="C26" s="17"/>
      <c r="D26" s="17"/>
      <c r="E26" s="17"/>
      <c r="F26" s="17"/>
      <c r="G26" s="17"/>
      <c r="H26" s="13"/>
      <c r="I26" s="13"/>
      <c r="J26" s="13"/>
      <c r="K26" s="13"/>
      <c r="L26" s="13"/>
      <c r="M26" s="13"/>
      <c r="N26" s="13"/>
    </row>
    <row r="27" spans="1:14" ht="19.5" x14ac:dyDescent="0.25">
      <c r="A27" s="25" t="s">
        <v>54</v>
      </c>
      <c r="B27" s="26" t="s">
        <v>55</v>
      </c>
      <c r="C27" s="26"/>
      <c r="D27" s="26"/>
      <c r="E27" s="26"/>
      <c r="F27" s="17"/>
      <c r="G27" s="17"/>
      <c r="H27" s="13"/>
      <c r="I27" s="13"/>
      <c r="J27" s="13"/>
      <c r="K27" s="13"/>
      <c r="L27" s="13"/>
      <c r="M27" s="13"/>
      <c r="N27" s="13"/>
    </row>
    <row r="28" spans="1:14" ht="19.5" x14ac:dyDescent="0.25">
      <c r="A28" s="28"/>
      <c r="B28" s="28"/>
      <c r="C28" s="26" t="s">
        <v>45</v>
      </c>
      <c r="D28" s="28"/>
      <c r="E28" s="28"/>
      <c r="F28" s="13"/>
      <c r="G28" s="13"/>
      <c r="H28" s="13"/>
      <c r="I28" s="13"/>
      <c r="J28" s="13"/>
      <c r="K28" s="13"/>
      <c r="L28" s="13"/>
      <c r="M28" s="13"/>
      <c r="N28" s="13"/>
    </row>
    <row r="31" spans="1:14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1:14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1:14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4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1:14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1:14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1:14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1:14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1:14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1:14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4" spans="1:14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29"/>
      <c r="N94" s="13"/>
    </row>
    <row r="95" spans="1:14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29"/>
      <c r="N95" s="13"/>
    </row>
    <row r="96" spans="1:14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29"/>
      <c r="N96" s="13"/>
    </row>
    <row r="97" spans="13:13" x14ac:dyDescent="0.2">
      <c r="M97" s="29"/>
    </row>
    <row r="98" spans="13:13" x14ac:dyDescent="0.2">
      <c r="M98" s="29"/>
    </row>
    <row r="99" spans="13:13" x14ac:dyDescent="0.2">
      <c r="M99" s="29"/>
    </row>
    <row r="100" spans="13:13" x14ac:dyDescent="0.2">
      <c r="M100" s="29"/>
    </row>
    <row r="101" spans="13:13" x14ac:dyDescent="0.2">
      <c r="M101" s="29"/>
    </row>
    <row r="102" spans="13:13" x14ac:dyDescent="0.2">
      <c r="M102" s="29"/>
    </row>
    <row r="103" spans="13:13" x14ac:dyDescent="0.2">
      <c r="M103" s="29"/>
    </row>
    <row r="104" spans="13:13" x14ac:dyDescent="0.2">
      <c r="M104" s="29"/>
    </row>
    <row r="105" spans="13:13" x14ac:dyDescent="0.2">
      <c r="M105" s="29"/>
    </row>
    <row r="106" spans="13:13" x14ac:dyDescent="0.2">
      <c r="M106" s="29"/>
    </row>
    <row r="107" spans="13:13" x14ac:dyDescent="0.2">
      <c r="M107" s="29"/>
    </row>
    <row r="108" spans="13:13" x14ac:dyDescent="0.2">
      <c r="M108" s="29"/>
    </row>
    <row r="109" spans="13:13" x14ac:dyDescent="0.2">
      <c r="M109" s="29"/>
    </row>
    <row r="110" spans="13:13" x14ac:dyDescent="0.2">
      <c r="M110" s="29"/>
    </row>
  </sheetData>
  <mergeCells count="1">
    <mergeCell ref="H13:J14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H12"/>
    </sheetView>
  </sheetViews>
  <sheetFormatPr defaultRowHeight="12.75" x14ac:dyDescent="0.2"/>
  <cols>
    <col min="4" max="4" width="2.140625" customWidth="1"/>
  </cols>
  <sheetData>
    <row r="1" spans="1:8" s="40" customFormat="1" x14ac:dyDescent="0.2"/>
    <row r="2" spans="1:8" ht="13.5" thickBot="1" x14ac:dyDescent="0.25">
      <c r="A2" s="106" t="s">
        <v>331</v>
      </c>
      <c r="B2" s="106" t="s">
        <v>332</v>
      </c>
      <c r="C2" s="106" t="s">
        <v>333</v>
      </c>
      <c r="E2" s="106" t="s">
        <v>334</v>
      </c>
      <c r="F2" s="106" t="s">
        <v>335</v>
      </c>
      <c r="G2" s="106" t="s">
        <v>336</v>
      </c>
      <c r="H2" s="106" t="s">
        <v>337</v>
      </c>
    </row>
    <row r="3" spans="1:8" x14ac:dyDescent="0.2">
      <c r="A3" s="74">
        <v>2013</v>
      </c>
      <c r="B3" t="s">
        <v>334</v>
      </c>
      <c r="C3" s="107">
        <v>12.25</v>
      </c>
      <c r="E3" s="108">
        <f>IF($B3=E$2,+$C3,0)</f>
        <v>12.25</v>
      </c>
      <c r="F3" s="107">
        <f t="shared" ref="F3:H10" si="0">IF($B3=F$2,+$C3,0)</f>
        <v>0</v>
      </c>
      <c r="G3" s="107">
        <f t="shared" si="0"/>
        <v>0</v>
      </c>
      <c r="H3" s="107">
        <f t="shared" si="0"/>
        <v>0</v>
      </c>
    </row>
    <row r="4" spans="1:8" x14ac:dyDescent="0.2">
      <c r="A4" s="74">
        <v>2012</v>
      </c>
      <c r="B4" t="s">
        <v>335</v>
      </c>
      <c r="C4" s="107">
        <v>10.5</v>
      </c>
      <c r="E4" s="107">
        <f t="shared" ref="E4:E10" si="1">IF($B4=E$2,+$C4,0)</f>
        <v>0</v>
      </c>
      <c r="F4" s="107">
        <f t="shared" si="0"/>
        <v>10.5</v>
      </c>
      <c r="G4" s="107">
        <f t="shared" si="0"/>
        <v>0</v>
      </c>
      <c r="H4" s="107">
        <f t="shared" si="0"/>
        <v>0</v>
      </c>
    </row>
    <row r="5" spans="1:8" x14ac:dyDescent="0.2">
      <c r="A5" s="74">
        <v>2012</v>
      </c>
      <c r="B5" t="s">
        <v>336</v>
      </c>
      <c r="C5" s="107">
        <v>5.0999999999999996</v>
      </c>
      <c r="E5" s="107">
        <f t="shared" si="1"/>
        <v>0</v>
      </c>
      <c r="F5" s="107">
        <f t="shared" si="0"/>
        <v>0</v>
      </c>
      <c r="G5" s="107">
        <f t="shared" si="0"/>
        <v>5.0999999999999996</v>
      </c>
      <c r="H5" s="107">
        <f t="shared" si="0"/>
        <v>0</v>
      </c>
    </row>
    <row r="6" spans="1:8" x14ac:dyDescent="0.2">
      <c r="A6" s="74">
        <v>2013</v>
      </c>
      <c r="B6" t="s">
        <v>335</v>
      </c>
      <c r="C6" s="107">
        <v>8.35</v>
      </c>
      <c r="E6" s="107">
        <f t="shared" si="1"/>
        <v>0</v>
      </c>
      <c r="F6" s="107">
        <f t="shared" si="0"/>
        <v>8.35</v>
      </c>
      <c r="G6" s="107">
        <f t="shared" si="0"/>
        <v>0</v>
      </c>
      <c r="H6" s="107">
        <f t="shared" si="0"/>
        <v>0</v>
      </c>
    </row>
    <row r="7" spans="1:8" x14ac:dyDescent="0.2">
      <c r="A7" s="74">
        <v>2013</v>
      </c>
      <c r="B7" t="s">
        <v>334</v>
      </c>
      <c r="C7" s="107">
        <v>13.45</v>
      </c>
      <c r="E7" s="107">
        <f t="shared" si="1"/>
        <v>13.45</v>
      </c>
      <c r="F7" s="107">
        <f t="shared" si="0"/>
        <v>0</v>
      </c>
      <c r="G7" s="107">
        <f t="shared" si="0"/>
        <v>0</v>
      </c>
      <c r="H7" s="107">
        <f t="shared" si="0"/>
        <v>0</v>
      </c>
    </row>
    <row r="8" spans="1:8" x14ac:dyDescent="0.2">
      <c r="A8" s="74">
        <v>2011</v>
      </c>
      <c r="B8" t="s">
        <v>336</v>
      </c>
      <c r="C8" s="107">
        <v>7.95</v>
      </c>
      <c r="E8" s="107">
        <f t="shared" si="1"/>
        <v>0</v>
      </c>
      <c r="F8" s="107">
        <f t="shared" si="0"/>
        <v>0</v>
      </c>
      <c r="G8" s="107">
        <f t="shared" si="0"/>
        <v>7.95</v>
      </c>
      <c r="H8" s="107">
        <f t="shared" si="0"/>
        <v>0</v>
      </c>
    </row>
    <row r="9" spans="1:8" x14ac:dyDescent="0.2">
      <c r="A9" s="74">
        <v>2013</v>
      </c>
      <c r="B9" t="s">
        <v>337</v>
      </c>
      <c r="C9" s="107">
        <v>6</v>
      </c>
      <c r="E9" s="107">
        <f t="shared" si="1"/>
        <v>0</v>
      </c>
      <c r="F9" s="107">
        <f t="shared" si="0"/>
        <v>0</v>
      </c>
      <c r="G9" s="107">
        <f t="shared" si="0"/>
        <v>0</v>
      </c>
      <c r="H9" s="107">
        <f t="shared" si="0"/>
        <v>6</v>
      </c>
    </row>
    <row r="10" spans="1:8" x14ac:dyDescent="0.2">
      <c r="A10" s="74">
        <v>2009</v>
      </c>
      <c r="B10" t="s">
        <v>334</v>
      </c>
      <c r="C10" s="107">
        <v>4.55</v>
      </c>
      <c r="E10" s="107">
        <f t="shared" si="1"/>
        <v>4.55</v>
      </c>
      <c r="F10" s="107">
        <f t="shared" si="0"/>
        <v>0</v>
      </c>
      <c r="G10" s="107">
        <f t="shared" si="0"/>
        <v>0</v>
      </c>
      <c r="H10" s="107">
        <f t="shared" si="0"/>
        <v>0</v>
      </c>
    </row>
    <row r="12" spans="1:8" ht="18" x14ac:dyDescent="0.25">
      <c r="E12" s="109" t="s">
        <v>338</v>
      </c>
    </row>
    <row r="13" spans="1:8" x14ac:dyDescent="0.2">
      <c r="B13" s="40"/>
    </row>
    <row r="14" spans="1:8" x14ac:dyDescent="0.2">
      <c r="B14" s="40"/>
    </row>
    <row r="15" spans="1:8" x14ac:dyDescent="0.2">
      <c r="B15" s="40"/>
    </row>
    <row r="16" spans="1:8" x14ac:dyDescent="0.2">
      <c r="B16" s="4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Blank</vt:lpstr>
      <vt:lpstr>VLOOKUP</vt:lpstr>
      <vt:lpstr>Filtering</vt:lpstr>
      <vt:lpstr>Calc_filtered data</vt:lpstr>
      <vt:lpstr>PT 1 Data</vt:lpstr>
      <vt:lpstr>PT 2 Data</vt:lpstr>
      <vt:lpstr>PT 3 Data</vt:lpstr>
      <vt:lpstr>vlookup2</vt:lpstr>
      <vt:lpstr>IF</vt:lpstr>
      <vt:lpstr>COUNT vs COUNTIFS</vt:lpstr>
    </vt:vector>
  </TitlesOfParts>
  <Company>SCOE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A. Moore</dc:creator>
  <cp:lastModifiedBy>Mari A. Moore</cp:lastModifiedBy>
  <dcterms:created xsi:type="dcterms:W3CDTF">2012-03-05T18:52:35Z</dcterms:created>
  <dcterms:modified xsi:type="dcterms:W3CDTF">2016-02-02T16:20:54Z</dcterms:modified>
</cp:coreProperties>
</file>